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6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<sst xmlns="http://schemas.openxmlformats.org/spreadsheetml/2006/main" count="821" uniqueCount="318">
  <si>
    <t>抚顺市审计局2020年部门预算和“三公”经费预算公开表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</si>
  <si>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</si>
  <si>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</si>
  <si>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</si>
  <si>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</si>
  <si>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</si>
  <si>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</si>
  <si>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</si>
  <si>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</si>
  <si>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</si>
  <si>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</si>
  <si>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</si>
  <si>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</si>
  <si>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</si>
  <si>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</si>
  <si>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</si>
  <si>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</si>
  <si>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</si>
  <si>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</si>
  <si>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</si>
  <si>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</si>
  <si>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</si>
  <si>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</si>
  <si>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</si>
  <si>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部门名称：抚顺市审计局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</si>
  <si>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</si>
  <si>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</si>
  <si>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</si>
  <si>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</si>
  <si>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</si>
  <si>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</si>
  <si>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一般公共服务支出</t>
  </si>
  <si>
    <t>其中：上级提前告知转移支付资金</t>
  </si>
  <si>
    <t xml:space="preserve"> 审计事务</t>
  </si>
  <si>
    <t>二、纳入预算管理的专项收入</t>
  </si>
  <si>
    <t xml:space="preserve">    行政运行（审计事务）</t>
  </si>
  <si>
    <t>三、纳入预算管理的行政事业性收费收入</t>
  </si>
  <si>
    <t xml:space="preserve">    审计业务</t>
  </si>
  <si>
    <t>四、国有资源（资产）有偿使用收入</t>
  </si>
  <si>
    <t>社会保障和就业支出</t>
  </si>
  <si>
    <t>五、政府住房基金收入</t>
  </si>
  <si>
    <t xml:space="preserve">  行政事业单位养老支出</t>
  </si>
  <si>
    <t>六、纳入预算管理的政府性基金收入</t>
  </si>
  <si>
    <t xml:space="preserve">    行政单位离退休</t>
  </si>
  <si>
    <t xml:space="preserve">    机关事业单位基本养老保险缴费支出</t>
  </si>
  <si>
    <t>七、纳入专户管理的行政事业性收费收入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</si>
  <si>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</si>
  <si>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</si>
  <si>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</si>
  <si>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</si>
  <si>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</si>
  <si>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</si>
  <si>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</si>
  <si>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收    入    合    计</t>
  </si>
  <si>
    <t>支  出   合    计</t>
  </si>
  <si>
    <t>2020年部门收支总体情况表（分单位）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</si>
  <si>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</si>
  <si>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</si>
  <si>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</si>
  <si>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</si>
  <si>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</si>
  <si>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</si>
  <si>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</si>
  <si>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</si>
  <si>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</si>
  <si>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</si>
  <si>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</si>
  <si>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部门合计</t>
  </si>
  <si>
    <t>抚顺市审计局本级</t>
  </si>
  <si>
    <t>2020年部门收入预算总表</t>
  </si>
  <si>
    <t>公开表3</t>
  </si>
  <si>
    <t>科目编码</t>
  </si>
  <si>
    <t>科目名称</t>
  </si>
  <si>
    <t>类</t>
  </si>
  <si>
    <t>款</t>
  </si>
  <si>
    <t>项</t>
  </si>
  <si>
    <t>08</t>
  </si>
  <si>
    <t xml:space="preserve">  审计事务</t>
  </si>
  <si>
    <t xml:space="preserve">  08</t>
  </si>
  <si>
    <t>01</t>
  </si>
  <si>
    <t>04</t>
  </si>
  <si>
    <t>05</t>
  </si>
  <si>
    <t xml:space="preserve">  05</t>
  </si>
  <si>
    <t>06</t>
  </si>
  <si>
    <t>11</t>
  </si>
  <si>
    <t xml:space="preserve">  11</t>
  </si>
  <si>
    <t>02</t>
  </si>
  <si>
    <t xml:space="preserve">  02</t>
  </si>
  <si>
    <t>2020年部门支出总体情况表</t>
  </si>
  <si>
    <t>公开表4</t>
  </si>
  <si>
    <t>2020年部门支出总体情况表（按功能科目）</t>
  </si>
  <si>
    <t>公开表5</t>
  </si>
  <si>
    <t>部门名称：</t>
  </si>
  <si>
    <t>抚顺市审计局</t>
  </si>
  <si>
    <t>按资金来源划分</t>
  </si>
  <si>
    <t>2020年部门财政拨款收支总体情况表</t>
  </si>
  <si>
    <t>公开表6</t>
  </si>
  <si>
    <t xml:space="preserve">部门名称：抚顺市审计局 </t>
  </si>
  <si>
    <t>财政拨款收入预算</t>
  </si>
  <si>
    <t>财政拨款支出预算</t>
  </si>
  <si>
    <t>2020年部门财政拨款收支总体情况表（按功能科目）</t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</si>
  <si>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</si>
  <si>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</si>
  <si>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</si>
  <si>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</si>
  <si>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</si>
  <si>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</si>
  <si>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</si>
  <si>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</si>
  <si>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</si>
  <si>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</si>
  <si>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</si>
  <si>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2020年部门一般公共预算基本支出表</t>
  </si>
  <si>
    <t>公开表9</t>
  </si>
  <si>
    <t xml:space="preserve">部门名称： </t>
  </si>
  <si>
    <t>资金来源</t>
  </si>
  <si>
    <t>2020年部门一般公共预算基本支出情况表（按经济分类）</t>
  </si>
  <si>
    <t>公开表10</t>
  </si>
  <si>
    <t>部门名称： 抚顺市审计局</t>
  </si>
  <si>
    <t>2020年预算数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</si>
  <si>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</si>
  <si>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</si>
  <si>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</si>
  <si>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</si>
  <si>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</si>
  <si>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</si>
  <si>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</si>
  <si>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 xml:space="preserve">    伙食补助费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</si>
  <si>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</si>
  <si>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</si>
  <si>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</si>
  <si>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</si>
  <si>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</si>
  <si>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</si>
  <si>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</si>
  <si>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</si>
  <si>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</si>
  <si>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</si>
  <si>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</si>
  <si>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</si>
  <si>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</si>
  <si>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</si>
  <si>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</si>
  <si>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</si>
  <si>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</si>
  <si>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</si>
  <si>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</si>
  <si>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</si>
  <si>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</si>
  <si>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</si>
  <si>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</si>
  <si>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</si>
  <si>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</si>
  <si>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</si>
  <si>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</si>
  <si>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</si>
  <si>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</si>
  <si>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</si>
  <si>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</si>
  <si>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</si>
  <si>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</si>
  <si>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</si>
  <si>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</si>
  <si>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</si>
  <si>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</si>
  <si>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</si>
  <si>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</si>
  <si>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</si>
  <si>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</si>
  <si>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</si>
  <si>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</si>
  <si>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</si>
  <si>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</si>
  <si>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</si>
  <si>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</si>
  <si>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</si>
  <si>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</si>
  <si>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</si>
  <si>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</si>
  <si>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</si>
  <si>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</si>
  <si>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</si>
  <si>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</si>
  <si>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</si>
  <si>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</si>
  <si>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</si>
  <si>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</si>
  <si>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</si>
  <si>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</si>
  <si>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</si>
  <si>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</si>
  <si>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</si>
  <si>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</si>
  <si>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</si>
  <si>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</si>
  <si>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</si>
  <si>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</si>
  <si>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</si>
  <si>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</si>
  <si>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</si>
  <si>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</si>
  <si>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</si>
  <si>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</si>
  <si>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</si>
  <si>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</si>
  <si>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</si>
  <si>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</si>
  <si>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</si>
  <si>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</si>
  <si>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</si>
  <si>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</si>
  <si>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</si>
  <si>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</si>
  <si>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</si>
  <si>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</si>
  <si>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</si>
  <si>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</si>
  <si>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</si>
  <si>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2020年纳入预算管理的行政事业性收费预算支出表</t>
  </si>
  <si>
    <t>公开表11</t>
  </si>
  <si>
    <t>……</t>
  </si>
  <si>
    <t>本部门没有纳入预算管理的行政事业性收费预算拨款收入，也没有使用纳入预算管理的行政事业性收费安排的支出，故本表无数据。</t>
  </si>
  <si>
    <t>2020年部门（政府性基金收入）政府性基金预算支出表</t>
  </si>
  <si>
    <t>本部门没有纳入预算管理的政府性基金收入，也没有使用纳入预算管理的政府性基金收入安排的支出，故本表无数据。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</si>
  <si>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</si>
  <si>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本部门没有国有资本经营预算安排的支出，故本表无数据。</t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</si>
  <si>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</si>
  <si>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</si>
  <si>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</si>
  <si>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</si>
  <si>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</si>
  <si>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审计外勤</t>
  </si>
  <si>
    <t xml:space="preserve">差旅费47万元：1、本市三县审计12.40万元（当日往返，伙食补助费50元，交通补助费30元，62天×25人×80元）。2、本市三县审计24.60万元（住宿费300元，伙食补助费80元，交通补助费30元，30天×20人×410元）。3、省内其他市审计4.90万元（住宿费330元，伙食补助费80元，交通补助费80元，20天×5人×490元）。4、外省市审计5.10万元（住宿费330元，伙食补助费100元，交通补助费80元，10天×10人×510元）。
</t>
  </si>
  <si>
    <t>审计业务</t>
  </si>
  <si>
    <t>一、其他工资福利支出22.25万元：政府投资工程审计3名外聘专家人员工资22.25万元。二、办公费11.75万元：1、广联达软件年升级服务费2.75万元（5500元/把锁*5把锁），2、审计办公自动化AO软件年服务费4万元，3、机房服务器等设备维护费5万。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</si>
  <si>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</si>
  <si>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</si>
  <si>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</si>
  <si>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</si>
  <si>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</si>
  <si>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</si>
  <si>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2020年本部门没有政府采购预算支出，故本表无数据。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</si>
  <si>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</si>
  <si>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</si>
  <si>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单位名称/项目名称</t>
  </si>
  <si>
    <t>功能科目科（类级）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</si>
  <si>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</si>
  <si>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</si>
  <si>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</si>
  <si>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</si>
  <si>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</si>
  <si>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</si>
  <si>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一、本级财政拨款收入</t>
  </si>
  <si>
    <t>2020年本部门没有政府购买服务支出，故本表无数据。</t>
  </si>
  <si>
    <t>2020年部门一般公共预算“三公”经费支出情况表</t>
  </si>
  <si>
    <t>公开表17</t>
  </si>
  <si>
    <t xml:space="preserve">部门名称：抚顺市审计局                                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</si>
  <si>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</si>
  <si>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</si>
  <si>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</si>
  <si>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</si>
  <si>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</si>
  <si>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</si>
  <si>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</si>
  <si>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</si>
  <si>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</si>
  <si>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</si>
  <si>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</si>
  <si>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</si>
  <si>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</si>
  <si>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30201</t>
  </si>
  <si>
    <t xml:space="preserve">  办公费</t>
  </si>
  <si>
    <t>3020101</t>
  </si>
  <si>
    <t>30207</t>
  </si>
  <si>
    <t xml:space="preserve">  邮电费</t>
  </si>
  <si>
    <t>3020701</t>
  </si>
  <si>
    <t>30217</t>
  </si>
  <si>
    <t xml:space="preserve">  公务接待费</t>
  </si>
  <si>
    <t>3021701</t>
  </si>
  <si>
    <t>30226</t>
  </si>
  <si>
    <t xml:space="preserve">  劳务费</t>
  </si>
  <si>
    <t>3022601</t>
  </si>
  <si>
    <t xml:space="preserve">    劳务费（临时用工、劳务派遣）</t>
  </si>
  <si>
    <t>30228</t>
  </si>
  <si>
    <t xml:space="preserve">  工会经费</t>
  </si>
  <si>
    <t>3022801</t>
  </si>
  <si>
    <t xml:space="preserve">    工会经费（上缴）</t>
  </si>
  <si>
    <t>3022802</t>
  </si>
  <si>
    <t xml:space="preserve">    工会经费（留存）</t>
  </si>
  <si>
    <t>30231</t>
  </si>
  <si>
    <t xml:space="preserve">  公务用车运行维护费</t>
  </si>
  <si>
    <t>3023101</t>
  </si>
  <si>
    <t xml:space="preserve">    公务用车运行维护费（已车改）</t>
  </si>
  <si>
    <t>30239</t>
  </si>
  <si>
    <t xml:space="preserve">  其他交通费用</t>
  </si>
  <si>
    <t>3023901</t>
  </si>
  <si>
    <t>30299</t>
  </si>
  <si>
    <t xml:space="preserve">  其他商品和服务支出</t>
  </si>
  <si>
    <t>3029902</t>
  </si>
  <si>
    <t xml:space="preserve">    离退休人员公用经费</t>
  </si>
  <si>
    <t>3029949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</si>
  <si>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</si>
  <si>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</si>
  <si>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</si>
  <si>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</si>
  <si>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</si>
  <si>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</si>
  <si>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</si>
  <si>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</si>
  <si>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</si>
  <si>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</si>
  <si>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提高审计质量，更好地完成预算执行、政府投资工程等审计工作。</t>
  </si>
  <si>
    <t xml:space="preserve">2020年1月-12月   
</t>
  </si>
  <si>
    <t>为政府投资工程审计3名外聘工作人员发放1月-12月工资</t>
  </si>
  <si>
    <t>通过聘请专家，加大投资审计力度，为政府审减和节约投资工程款</t>
  </si>
  <si>
    <t>通过报销差旅费，为审计人员同城审计或到县区、外省市延伸审计提供最基本的工作生活保障。</t>
  </si>
  <si>
    <t>为局内60人次出差审计人员报销差旅费</t>
  </si>
  <si>
    <t>约束审计人员行为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</si>
</sst>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);[Red]\(0.0\)"/>
    <numFmt numFmtId="179" formatCode=";;"/>
    <numFmt numFmtId="180" formatCode="#,##0.00_ "/>
    <numFmt numFmtId="181" formatCode="0.00_);[Red]\(0.00\)"/>
    <numFmt numFmtId="182" formatCode="#,##0.0000"/>
    <numFmt numFmtId="183" formatCode="0.00_ "/>
    <numFmt numFmtId="184" formatCode="#,##0.00_);[Red]\(#,##0.00\)"/>
    <numFmt numFmtId="185" formatCode="#,##0.00;[Red]#,##0.00"/>
  </numFmts>
  <fonts count="47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30" fillId="5" borderId="1" applyNumberFormat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32" fillId="7" borderId="1" applyNumberFormat="0" applyAlignment="0" applyProtection="0"/>
    <xf numFmtId="0" fontId="22" fillId="8" borderId="0" applyNumberFormat="0" applyBorder="0" applyAlignment="0" applyProtection="0"/>
    <xf numFmtId="9" fontId="9" fillId="0" borderId="0" applyFont="0" applyFill="0" applyBorder="0" applyAlignment="0" applyProtection="0"/>
    <xf numFmtId="0" fontId="27" fillId="6" borderId="0" applyNumberFormat="0" applyBorder="0" applyAlignment="0" applyProtection="0"/>
    <xf numFmtId="0" fontId="38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0" fillId="10" borderId="2" applyNumberFormat="0" applyFont="0" applyAlignment="0" applyProtection="0"/>
    <xf numFmtId="0" fontId="2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1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5" fillId="0" borderId="4" applyNumberFormat="0" applyFill="0" applyAlignment="0" applyProtection="0"/>
    <xf numFmtId="0" fontId="27" fillId="13" borderId="0" applyNumberFormat="0" applyBorder="0" applyAlignment="0" applyProtection="0"/>
    <xf numFmtId="0" fontId="24" fillId="0" borderId="5" applyNumberFormat="0" applyFill="0" applyAlignment="0" applyProtection="0"/>
    <xf numFmtId="0" fontId="27" fillId="14" borderId="0" applyNumberFormat="0" applyBorder="0" applyAlignment="0" applyProtection="0"/>
    <xf numFmtId="0" fontId="26" fillId="7" borderId="6" applyNumberFormat="0" applyAlignment="0" applyProtection="0"/>
    <xf numFmtId="0" fontId="32" fillId="7" borderId="1" applyNumberFormat="0" applyAlignment="0" applyProtection="0"/>
    <xf numFmtId="0" fontId="34" fillId="15" borderId="7" applyNumberFormat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7" fillId="17" borderId="0" applyNumberFormat="0" applyBorder="0" applyAlignment="0" applyProtection="0"/>
    <xf numFmtId="0" fontId="40" fillId="0" borderId="8" applyNumberFormat="0" applyFill="0" applyAlignment="0" applyProtection="0"/>
    <xf numFmtId="0" fontId="21" fillId="18" borderId="0" applyNumberFormat="0" applyBorder="0" applyAlignment="0" applyProtection="0"/>
    <xf numFmtId="0" fontId="36" fillId="0" borderId="9" applyNumberFormat="0" applyFill="0" applyAlignment="0" applyProtection="0"/>
    <xf numFmtId="0" fontId="31" fillId="4" borderId="0" applyNumberFormat="0" applyBorder="0" applyAlignment="0" applyProtection="0"/>
    <xf numFmtId="0" fontId="29" fillId="19" borderId="0" applyNumberFormat="0" applyBorder="0" applyAlignment="0" applyProtection="0"/>
    <xf numFmtId="0" fontId="27" fillId="20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7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6" fillId="7" borderId="6" applyNumberFormat="0" applyAlignment="0" applyProtection="0"/>
    <xf numFmtId="0" fontId="21" fillId="2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3" borderId="0" applyNumberFormat="0" applyBorder="0" applyAlignment="0" applyProtection="0"/>
    <xf numFmtId="0" fontId="27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1" fillId="23" borderId="0" applyNumberFormat="0" applyBorder="0" applyAlignment="0" applyProtection="0"/>
    <xf numFmtId="0" fontId="29" fillId="19" borderId="0" applyNumberFormat="0" applyBorder="0" applyAlignment="0" applyProtection="0"/>
    <xf numFmtId="0" fontId="21" fillId="4" borderId="0" applyNumberFormat="0" applyBorder="0" applyAlignment="0" applyProtection="0"/>
    <xf numFmtId="0" fontId="27" fillId="24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7" fillId="14" borderId="0" applyNumberFormat="0" applyBorder="0" applyAlignment="0" applyProtection="0"/>
    <xf numFmtId="0" fontId="21" fillId="16" borderId="0" applyNumberFormat="0" applyBorder="0" applyAlignment="0" applyProtection="0"/>
    <xf numFmtId="0" fontId="9" fillId="0" borderId="0">
      <alignment vertical="center"/>
      <protection/>
    </xf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7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7" fillId="13" borderId="0" applyNumberFormat="0" applyBorder="0" applyAlignment="0" applyProtection="0"/>
    <xf numFmtId="0" fontId="27" fillId="22" borderId="0" applyNumberFormat="0" applyBorder="0" applyAlignment="0" applyProtection="0"/>
    <xf numFmtId="0" fontId="27" fillId="2" borderId="0" applyNumberFormat="0" applyBorder="0" applyAlignment="0" applyProtection="0"/>
    <xf numFmtId="0" fontId="9" fillId="0" borderId="0">
      <alignment vertical="center"/>
      <protection/>
    </xf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13" borderId="0" applyNumberFormat="0" applyBorder="0" applyAlignment="0" applyProtection="0"/>
    <xf numFmtId="0" fontId="9" fillId="0" borderId="0">
      <alignment vertical="center"/>
      <protection/>
    </xf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2" fillId="8" borderId="0" applyNumberFormat="0" applyBorder="0" applyAlignment="0" applyProtection="0"/>
    <xf numFmtId="0" fontId="42" fillId="5" borderId="0" applyNumberFormat="0" applyBorder="0" applyAlignment="0" applyProtection="0"/>
    <xf numFmtId="0" fontId="44" fillId="25" borderId="0" applyNumberFormat="0" applyBorder="0" applyAlignment="0" applyProtection="0"/>
    <xf numFmtId="0" fontId="22" fillId="8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15" borderId="7" applyNumberFormat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30" fillId="5" borderId="1" applyNumberFormat="0" applyAlignment="0" applyProtection="0"/>
    <xf numFmtId="0" fontId="27" fillId="21" borderId="0" applyNumberFormat="0" applyBorder="0" applyAlignment="0" applyProtection="0"/>
    <xf numFmtId="0" fontId="0" fillId="10" borderId="2" applyNumberFormat="0" applyFont="0" applyAlignment="0" applyProtection="0"/>
  </cellStyleXfs>
  <cellXfs count="299">
    <xf numFmtId="0" fontId="0" fillId="0" borderId="0" xfId="0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" fillId="26" borderId="0" xfId="0" applyFont="1" applyFill="1" applyAlignment="1">
      <alignment horizontal="center" vertical="center"/>
    </xf>
    <xf numFmtId="0" fontId="1" fillId="26" borderId="0" xfId="0" applyFont="1" applyFill="1" applyAlignment="1">
      <alignment horizontal="centerContinuous" vertical="center"/>
    </xf>
    <xf numFmtId="0" fontId="2" fillId="0" borderId="10" xfId="121" applyFont="1" applyFill="1" applyBorder="1" applyAlignment="1">
      <alignment horizontal="left" vertical="center"/>
      <protection/>
    </xf>
    <xf numFmtId="0" fontId="2" fillId="0" borderId="0" xfId="121" applyFont="1" applyFill="1" applyBorder="1" applyAlignment="1">
      <alignment horizontal="left" vertical="center"/>
      <protection/>
    </xf>
    <xf numFmtId="0" fontId="3" fillId="26" borderId="0" xfId="0" applyFont="1" applyFill="1" applyAlignment="1">
      <alignment vertical="center"/>
    </xf>
    <xf numFmtId="0" fontId="3" fillId="26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26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26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26" borderId="12" xfId="0" applyNumberFormat="1" applyFont="1" applyFill="1" applyBorder="1" applyAlignment="1" applyProtection="1">
      <alignment horizontal="center" vertical="center" wrapText="1"/>
      <protection/>
    </xf>
    <xf numFmtId="0" fontId="3" fillId="26" borderId="12" xfId="0" applyNumberFormat="1" applyFont="1" applyFill="1" applyBorder="1" applyAlignment="1" applyProtection="1">
      <alignment horizontal="center" vertical="center"/>
      <protection/>
    </xf>
    <xf numFmtId="0" fontId="3" fillId="26" borderId="12" xfId="0" applyNumberFormat="1" applyFont="1" applyFill="1" applyBorder="1" applyAlignment="1" applyProtection="1">
      <alignment vertical="center"/>
      <protection/>
    </xf>
    <xf numFmtId="0" fontId="3" fillId="26" borderId="1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27" borderId="12" xfId="0" applyNumberFormat="1" applyFont="1" applyFill="1" applyBorder="1" applyAlignment="1">
      <alignment horizontal="left" vertical="center" wrapText="1"/>
    </xf>
    <xf numFmtId="176" fontId="4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77" fontId="4" fillId="0" borderId="12" xfId="0" applyNumberFormat="1" applyFont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3" fillId="26" borderId="11" xfId="0" applyNumberFormat="1" applyFont="1" applyFill="1" applyBorder="1" applyAlignment="1" applyProtection="1">
      <alignment horizontal="center" vertical="center" wrapText="1"/>
      <protection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26" borderId="16" xfId="0" applyNumberFormat="1" applyFont="1" applyFill="1" applyBorder="1" applyAlignment="1" applyProtection="1">
      <alignment horizontal="center" vertical="center" wrapText="1"/>
      <protection/>
    </xf>
    <xf numFmtId="0" fontId="3" fillId="26" borderId="13" xfId="0" applyNumberFormat="1" applyFont="1" applyFill="1" applyBorder="1" applyAlignment="1" applyProtection="1">
      <alignment horizontal="center" vertical="center" wrapText="1"/>
      <protection/>
    </xf>
    <xf numFmtId="0" fontId="3" fillId="26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12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3" fillId="26" borderId="0" xfId="0" applyNumberFormat="1" applyFont="1" applyFill="1" applyAlignment="1" applyProtection="1">
      <alignment horizontal="right" vertical="center"/>
      <protection/>
    </xf>
    <xf numFmtId="0" fontId="3" fillId="26" borderId="0" xfId="0" applyFont="1" applyFill="1" applyAlignment="1">
      <alignment horizontal="right" vertical="center"/>
    </xf>
    <xf numFmtId="0" fontId="3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1" applyFont="1" applyAlignment="1">
      <alignment vertical="center"/>
      <protection/>
    </xf>
    <xf numFmtId="0" fontId="2" fillId="27" borderId="0" xfId="21" applyFont="1" applyFill="1" applyAlignment="1">
      <alignment vertical="center" wrapText="1"/>
      <protection/>
    </xf>
    <xf numFmtId="0" fontId="2" fillId="0" borderId="0" xfId="21" applyFont="1" applyAlignment="1">
      <alignment vertical="center"/>
      <protection/>
    </xf>
    <xf numFmtId="0" fontId="3" fillId="0" borderId="0" xfId="0" applyFont="1" applyAlignment="1">
      <alignment vertical="center"/>
    </xf>
    <xf numFmtId="49" fontId="4" fillId="0" borderId="0" xfId="21" applyNumberFormat="1" applyFont="1" applyFill="1" applyAlignment="1" applyProtection="1">
      <alignment vertical="center"/>
      <protection/>
    </xf>
    <xf numFmtId="178" fontId="4" fillId="0" borderId="0" xfId="21" applyNumberFormat="1" applyFont="1" applyAlignment="1">
      <alignment vertical="center"/>
      <protection/>
    </xf>
    <xf numFmtId="0" fontId="4" fillId="0" borderId="0" xfId="21" applyFont="1">
      <alignment/>
      <protection/>
    </xf>
    <xf numFmtId="2" fontId="1" fillId="0" borderId="0" xfId="21" applyNumberFormat="1" applyFont="1" applyFill="1" applyAlignment="1" applyProtection="1">
      <alignment horizontal="center" vertical="center"/>
      <protection/>
    </xf>
    <xf numFmtId="2" fontId="4" fillId="0" borderId="0" xfId="21" applyNumberFormat="1" applyFont="1" applyFill="1" applyAlignment="1" applyProtection="1">
      <alignment horizontal="center" vertical="center"/>
      <protection/>
    </xf>
    <xf numFmtId="2" fontId="2" fillId="0" borderId="0" xfId="21" applyNumberFormat="1" applyFont="1" applyFill="1" applyAlignment="1" applyProtection="1">
      <alignment horizontal="right" vertical="center"/>
      <protection/>
    </xf>
    <xf numFmtId="178" fontId="4" fillId="0" borderId="0" xfId="21" applyNumberFormat="1" applyFont="1" applyFill="1" applyAlignment="1">
      <alignment horizontal="center" vertical="center"/>
      <protection/>
    </xf>
    <xf numFmtId="178" fontId="2" fillId="0" borderId="10" xfId="21" applyNumberFormat="1" applyFont="1" applyFill="1" applyBorder="1" applyAlignment="1" applyProtection="1">
      <alignment horizontal="right" vertical="center"/>
      <protection/>
    </xf>
    <xf numFmtId="49" fontId="2" fillId="0" borderId="12" xfId="21" applyNumberFormat="1" applyFont="1" applyFill="1" applyBorder="1" applyAlignment="1" applyProtection="1">
      <alignment horizontal="center" vertical="center" wrapText="1"/>
      <protection/>
    </xf>
    <xf numFmtId="178" fontId="2" fillId="0" borderId="12" xfId="21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9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21" applyNumberFormat="1" applyFont="1" applyFill="1" applyBorder="1" applyAlignment="1" applyProtection="1">
      <alignment horizontal="right" vertical="center" wrapText="1"/>
      <protection/>
    </xf>
    <xf numFmtId="0" fontId="2" fillId="0" borderId="0" xfId="21" applyFont="1">
      <alignment/>
      <protection/>
    </xf>
    <xf numFmtId="0" fontId="4" fillId="0" borderId="0" xfId="0" applyFont="1" applyAlignment="1">
      <alignment vertical="center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2" xfId="106" applyNumberFormat="1" applyFont="1" applyFill="1" applyBorder="1">
      <alignment vertical="center"/>
      <protection/>
    </xf>
    <xf numFmtId="180" fontId="0" fillId="0" borderId="12" xfId="0" applyNumberFormat="1" applyFill="1" applyBorder="1" applyAlignment="1">
      <alignment horizontal="right" vertical="center"/>
    </xf>
    <xf numFmtId="49" fontId="0" fillId="0" borderId="12" xfId="106" applyNumberFormat="1" applyFont="1" applyFill="1" applyBorder="1">
      <alignment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180" fontId="0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21" applyNumberFormat="1" applyFont="1" applyFill="1" applyBorder="1" applyAlignment="1" applyProtection="1">
      <alignment vertical="center"/>
      <protection/>
    </xf>
    <xf numFmtId="181" fontId="0" fillId="0" borderId="12" xfId="21" applyNumberFormat="1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121" applyFont="1" applyFill="1" applyBorder="1" applyAlignment="1">
      <alignment vertical="center"/>
      <protection/>
    </xf>
    <xf numFmtId="0" fontId="2" fillId="0" borderId="10" xfId="121" applyFont="1" applyFill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2" fontId="6" fillId="0" borderId="0" xfId="0" applyNumberFormat="1" applyFont="1" applyFill="1" applyAlignment="1" applyProtection="1">
      <alignment vertical="center" wrapText="1"/>
      <protection/>
    </xf>
    <xf numFmtId="176" fontId="6" fillId="0" borderId="0" xfId="0" applyNumberFormat="1" applyFont="1" applyFill="1" applyAlignment="1" applyProtection="1">
      <alignment vertical="center" wrapText="1"/>
      <protection/>
    </xf>
    <xf numFmtId="0" fontId="2" fillId="0" borderId="19" xfId="0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Border="1" applyAlignment="1">
      <alignment vertical="center"/>
    </xf>
    <xf numFmtId="183" fontId="7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9" fillId="27" borderId="0" xfId="100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77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9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21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120" applyNumberFormat="1" applyFont="1" applyFill="1" applyBorder="1" applyAlignment="1" applyProtection="1">
      <alignment horizontal="center" vertical="center" wrapText="1"/>
      <protection/>
    </xf>
    <xf numFmtId="49" fontId="4" fillId="0" borderId="12" xfId="12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vertical="center"/>
    </xf>
    <xf numFmtId="49" fontId="4" fillId="27" borderId="15" xfId="0" applyNumberFormat="1" applyFont="1" applyFill="1" applyBorder="1" applyAlignment="1">
      <alignment horizontal="left" vertical="center" wrapText="1"/>
    </xf>
    <xf numFmtId="0" fontId="4" fillId="27" borderId="1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77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121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vertical="center"/>
    </xf>
    <xf numFmtId="49" fontId="2" fillId="0" borderId="12" xfId="82" applyNumberFormat="1" applyFont="1" applyFill="1" applyBorder="1">
      <alignment vertical="center"/>
      <protection/>
    </xf>
    <xf numFmtId="0" fontId="2" fillId="0" borderId="12" xfId="82" applyNumberFormat="1" applyFont="1" applyFill="1" applyBorder="1" applyAlignment="1">
      <alignment horizontal="center" vertical="center"/>
      <protection/>
    </xf>
    <xf numFmtId="184" fontId="2" fillId="0" borderId="12" xfId="82" applyNumberFormat="1" applyFont="1" applyFill="1" applyBorder="1" applyAlignment="1">
      <alignment horizontal="right" vertical="center"/>
      <protection/>
    </xf>
    <xf numFmtId="49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181" fontId="4" fillId="0" borderId="12" xfId="82" applyNumberFormat="1" applyFont="1" applyFill="1" applyBorder="1" applyAlignment="1">
      <alignment horizontal="right" vertical="center"/>
      <protection/>
    </xf>
    <xf numFmtId="181" fontId="0" fillId="0" borderId="12" xfId="0" applyNumberFormat="1" applyFill="1" applyBorder="1" applyAlignment="1">
      <alignment vertical="center"/>
    </xf>
    <xf numFmtId="0" fontId="2" fillId="0" borderId="0" xfId="21" applyNumberFormat="1" applyFont="1" applyFill="1" applyAlignment="1" applyProtection="1">
      <alignment horizontal="right" vertical="center"/>
      <protection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84" fontId="4" fillId="0" borderId="12" xfId="119" applyNumberFormat="1" applyFont="1" applyFill="1" applyBorder="1" applyAlignment="1">
      <alignment horizontal="right" vertical="center"/>
      <protection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84" fontId="0" fillId="0" borderId="12" xfId="0" applyNumberFormat="1" applyFill="1" applyBorder="1" applyAlignment="1">
      <alignment horizontal="right" vertical="center"/>
    </xf>
    <xf numFmtId="0" fontId="4" fillId="0" borderId="12" xfId="120" applyNumberFormat="1" applyFont="1" applyFill="1" applyBorder="1" applyAlignment="1" applyProtection="1">
      <alignment horizontal="left" wrapText="1"/>
      <protection/>
    </xf>
    <xf numFmtId="49" fontId="4" fillId="0" borderId="12" xfId="120" applyNumberFormat="1" applyFont="1" applyFill="1" applyBorder="1" applyAlignment="1" applyProtection="1">
      <alignment horizontal="left" wrapText="1"/>
      <protection/>
    </xf>
    <xf numFmtId="185" fontId="4" fillId="0" borderId="12" xfId="120" applyNumberFormat="1" applyFont="1" applyFill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/>
    </xf>
    <xf numFmtId="184" fontId="2" fillId="0" borderId="12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righ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184" fontId="0" fillId="0" borderId="12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applyProtection="1">
      <alignment horizontal="right" vertical="center"/>
      <protection/>
    </xf>
    <xf numFmtId="180" fontId="4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10" fillId="0" borderId="0" xfId="122" applyFont="1" applyAlignment="1">
      <alignment/>
      <protection/>
    </xf>
    <xf numFmtId="0" fontId="2" fillId="0" borderId="16" xfId="0" applyFont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83" fontId="45" fillId="0" borderId="12" xfId="0" applyNumberFormat="1" applyFont="1" applyFill="1" applyBorder="1" applyAlignment="1">
      <alignment horizontal="right" vertical="center"/>
    </xf>
    <xf numFmtId="183" fontId="0" fillId="0" borderId="12" xfId="0" applyNumberFormat="1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21" applyNumberFormat="1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49" fontId="5" fillId="0" borderId="0" xfId="21" applyNumberFormat="1" applyFont="1" applyFill="1" applyAlignment="1" applyProtection="1">
      <alignment horizontal="centerContinuous" vertical="center"/>
      <protection/>
    </xf>
    <xf numFmtId="49" fontId="4" fillId="0" borderId="10" xfId="0" applyNumberFormat="1" applyFont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2" fillId="26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80" fontId="3" fillId="0" borderId="12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ill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right" vertical="center" wrapText="1"/>
    </xf>
    <xf numFmtId="49" fontId="0" fillId="0" borderId="25" xfId="0" applyNumberForma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184" fontId="0" fillId="0" borderId="27" xfId="0" applyNumberFormat="1" applyFont="1" applyFill="1" applyBorder="1" applyAlignment="1">
      <alignment horizontal="right" vertical="center"/>
    </xf>
    <xf numFmtId="180" fontId="4" fillId="0" borderId="27" xfId="0" applyNumberFormat="1" applyFont="1" applyFill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2" fillId="0" borderId="28" xfId="0" applyNumberFormat="1" applyFont="1" applyFill="1" applyBorder="1" applyAlignment="1" applyProtection="1">
      <alignment horizontal="centerContinuous" vertical="center"/>
      <protection/>
    </xf>
    <xf numFmtId="0" fontId="2" fillId="0" borderId="29" xfId="0" applyFont="1" applyBorder="1" applyAlignment="1">
      <alignment horizontal="center" vertical="center" wrapText="1"/>
    </xf>
    <xf numFmtId="180" fontId="46" fillId="0" borderId="12" xfId="0" applyNumberFormat="1" applyFont="1" applyFill="1" applyBorder="1" applyAlignment="1">
      <alignment horizontal="right" vertical="center" wrapText="1"/>
    </xf>
    <xf numFmtId="180" fontId="2" fillId="0" borderId="29" xfId="0" applyNumberFormat="1" applyFont="1" applyFill="1" applyBorder="1" applyAlignment="1">
      <alignment horizontal="right" vertical="center" wrapText="1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184" fontId="0" fillId="0" borderId="29" xfId="0" applyNumberFormat="1" applyFont="1" applyFill="1" applyBorder="1" applyAlignment="1">
      <alignment horizontal="right" vertical="center"/>
    </xf>
    <xf numFmtId="180" fontId="0" fillId="0" borderId="27" xfId="0" applyNumberFormat="1" applyFill="1" applyBorder="1" applyAlignment="1">
      <alignment vertical="center"/>
    </xf>
    <xf numFmtId="49" fontId="45" fillId="0" borderId="27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0" fontId="10" fillId="0" borderId="0" xfId="122" applyFont="1">
      <alignment/>
      <protection/>
    </xf>
    <xf numFmtId="0" fontId="9" fillId="0" borderId="0" xfId="122">
      <alignment/>
      <protection/>
    </xf>
    <xf numFmtId="0" fontId="5" fillId="0" borderId="0" xfId="121" applyNumberFormat="1" applyFont="1" applyFill="1" applyAlignment="1" applyProtection="1">
      <alignment horizontal="center" vertical="center"/>
      <protection/>
    </xf>
    <xf numFmtId="0" fontId="4" fillId="0" borderId="0" xfId="121" applyFont="1" applyFill="1" applyAlignment="1">
      <alignment vertical="center"/>
      <protection/>
    </xf>
    <xf numFmtId="0" fontId="4" fillId="0" borderId="0" xfId="121" applyFont="1" applyFill="1" applyAlignment="1">
      <alignment horizontal="center" vertical="center"/>
      <protection/>
    </xf>
    <xf numFmtId="178" fontId="2" fillId="0" borderId="0" xfId="121" applyNumberFormat="1" applyFont="1" applyFill="1" applyAlignment="1" applyProtection="1">
      <alignment horizontal="right" vertical="center"/>
      <protection/>
    </xf>
    <xf numFmtId="0" fontId="7" fillId="0" borderId="0" xfId="121" applyFont="1" applyFill="1" applyAlignment="1">
      <alignment vertical="center"/>
      <protection/>
    </xf>
    <xf numFmtId="178" fontId="4" fillId="0" borderId="10" xfId="121" applyNumberFormat="1" applyFont="1" applyFill="1" applyBorder="1" applyAlignment="1">
      <alignment horizontal="center" vertical="center"/>
      <protection/>
    </xf>
    <xf numFmtId="0" fontId="4" fillId="0" borderId="10" xfId="121" applyFont="1" applyFill="1" applyBorder="1" applyAlignment="1">
      <alignment horizontal="center" vertical="center"/>
      <protection/>
    </xf>
    <xf numFmtId="0" fontId="7" fillId="0" borderId="0" xfId="121" applyFont="1" applyFill="1" applyBorder="1" applyAlignment="1">
      <alignment vertical="center"/>
      <protection/>
    </xf>
    <xf numFmtId="0" fontId="2" fillId="0" borderId="12" xfId="121" applyNumberFormat="1" applyFont="1" applyFill="1" applyBorder="1" applyAlignment="1" applyProtection="1">
      <alignment horizontal="centerContinuous" vertical="center"/>
      <protection/>
    </xf>
    <xf numFmtId="0" fontId="2" fillId="0" borderId="12" xfId="121" applyNumberFormat="1" applyFont="1" applyFill="1" applyBorder="1" applyAlignment="1" applyProtection="1">
      <alignment horizontal="center" vertical="center"/>
      <protection/>
    </xf>
    <xf numFmtId="178" fontId="2" fillId="0" borderId="11" xfId="121" applyNumberFormat="1" applyFont="1" applyFill="1" applyBorder="1" applyAlignment="1" applyProtection="1">
      <alignment horizontal="center" vertical="center"/>
      <protection/>
    </xf>
    <xf numFmtId="178" fontId="2" fillId="0" borderId="12" xfId="121" applyNumberFormat="1" applyFont="1" applyFill="1" applyBorder="1" applyAlignment="1" applyProtection="1">
      <alignment horizontal="center" vertical="center"/>
      <protection/>
    </xf>
    <xf numFmtId="49" fontId="4" fillId="0" borderId="15" xfId="121" applyNumberFormat="1" applyFont="1" applyFill="1" applyBorder="1" applyAlignment="1" applyProtection="1">
      <alignment vertical="center"/>
      <protection/>
    </xf>
    <xf numFmtId="49" fontId="4" fillId="0" borderId="15" xfId="121" applyNumberFormat="1" applyFont="1" applyFill="1" applyBorder="1" applyAlignment="1" applyProtection="1">
      <alignment horizontal="left" vertical="center" indent="1"/>
      <protection/>
    </xf>
    <xf numFmtId="180" fontId="4" fillId="0" borderId="14" xfId="121" applyNumberFormat="1" applyFont="1" applyFill="1" applyBorder="1" applyAlignment="1" applyProtection="1">
      <alignment horizontal="right" vertical="center" wrapText="1"/>
      <protection/>
    </xf>
    <xf numFmtId="180" fontId="4" fillId="0" borderId="12" xfId="121" applyNumberFormat="1" applyFont="1" applyFill="1" applyBorder="1" applyAlignment="1" applyProtection="1">
      <alignment horizontal="right" vertical="center" wrapText="1"/>
      <protection/>
    </xf>
    <xf numFmtId="0" fontId="9" fillId="0" borderId="12" xfId="122" applyBorder="1">
      <alignment/>
      <protection/>
    </xf>
    <xf numFmtId="0" fontId="10" fillId="0" borderId="12" xfId="122" applyFont="1" applyBorder="1">
      <alignment/>
      <protection/>
    </xf>
    <xf numFmtId="49" fontId="4" fillId="0" borderId="15" xfId="121" applyNumberFormat="1" applyFont="1" applyFill="1" applyBorder="1" applyAlignment="1" applyProtection="1">
      <alignment vertical="center"/>
      <protection/>
    </xf>
    <xf numFmtId="0" fontId="14" fillId="0" borderId="0" xfId="121" applyFont="1" applyFill="1" applyAlignment="1">
      <alignment vertical="center"/>
      <protection/>
    </xf>
    <xf numFmtId="0" fontId="10" fillId="0" borderId="12" xfId="122" applyFont="1" applyBorder="1" applyAlignment="1">
      <alignment horizontal="left"/>
      <protection/>
    </xf>
    <xf numFmtId="0" fontId="9" fillId="0" borderId="12" xfId="122" applyBorder="1">
      <alignment/>
      <protection/>
    </xf>
    <xf numFmtId="49" fontId="2" fillId="0" borderId="15" xfId="121" applyNumberFormat="1" applyFont="1" applyFill="1" applyBorder="1" applyAlignment="1" applyProtection="1">
      <alignment horizontal="center" vertical="center"/>
      <protection/>
    </xf>
    <xf numFmtId="0" fontId="7" fillId="0" borderId="0" xfId="121" applyFont="1" applyFill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0" fontId="15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57" fontId="15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</cellXfs>
  <cellStyles count="12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常规 3" xfId="82"/>
    <cellStyle name="20% - 强调文字颜色 5 2" xfId="83"/>
    <cellStyle name="20% - 强调文字颜色 6 2" xfId="84"/>
    <cellStyle name="20% - 着色 4" xfId="85"/>
    <cellStyle name="20% - 着色 6" xfId="86"/>
    <cellStyle name="着色 2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60% - 强调文字颜色 1 2" xfId="97"/>
    <cellStyle name="着色 6" xfId="98"/>
    <cellStyle name="60% - 强调文字颜色 2 2" xfId="99"/>
    <cellStyle name="常规 5" xfId="100"/>
    <cellStyle name="60% - 强调文字颜色 3 2" xfId="101"/>
    <cellStyle name="60% - 强调文字颜色 4 2" xfId="102"/>
    <cellStyle name="60% - 强调文字颜色 5 2" xfId="103"/>
    <cellStyle name="60% - 强调文字颜色 6 2" xfId="104"/>
    <cellStyle name="60% - 着色 1" xfId="105"/>
    <cellStyle name="常规 2 2 3" xfId="106"/>
    <cellStyle name="60% - 着色 3" xfId="107"/>
    <cellStyle name="60% - 着色 4" xfId="108"/>
    <cellStyle name="60% - 着色 5" xfId="109"/>
    <cellStyle name="60% - 着色 6" xfId="110"/>
    <cellStyle name="ColLevel_1" xfId="111"/>
    <cellStyle name="常规 2" xfId="112"/>
    <cellStyle name="RowLevel_1" xfId="113"/>
    <cellStyle name="强调文字颜色 1 2" xfId="114"/>
    <cellStyle name="差 2" xfId="115"/>
    <cellStyle name="差_（新增预算公开表20160201）2016年鞍山市市本级一般公共预算经济分类预算表" xfId="116"/>
    <cellStyle name="差_StartUp" xfId="117"/>
    <cellStyle name="差_填报模板 " xfId="118"/>
    <cellStyle name="常规 4" xfId="119"/>
    <cellStyle name="常规_2014年附表" xfId="120"/>
    <cellStyle name="常规_Sheet1" xfId="121"/>
    <cellStyle name="常规_附件1：2016年部门预算和“三公”经费预算公开表样" xfId="122"/>
    <cellStyle name="好 2" xfId="123"/>
    <cellStyle name="好_（新增预算公开表20160201）2016年鞍山市市本级一般公共预算经济分类预算表" xfId="124"/>
    <cellStyle name="好_填报模板 " xfId="125"/>
    <cellStyle name="检查单元格 2" xfId="126"/>
    <cellStyle name="强调文字颜色 2 2" xfId="127"/>
    <cellStyle name="强调文字颜色 3 2" xfId="128"/>
    <cellStyle name="强调文字颜色 4 2" xfId="129"/>
    <cellStyle name="强调文字颜色 5 2" xfId="130"/>
    <cellStyle name="强调文字颜色 6 2" xfId="131"/>
    <cellStyle name="输入 2" xfId="132"/>
    <cellStyle name="着色 3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workbookViewId="0" topLeftCell="A1">
      <selection activeCell="T9" sqref="T9"/>
    </sheetView>
  </sheetViews>
  <sheetFormatPr defaultColWidth="7" defaultRowHeight="11.25"/>
  <cols>
    <col min="1" max="5" width="8.83203125" style="285" customWidth="1"/>
    <col min="6" max="6" width="8.83203125" style="282" customWidth="1"/>
    <col min="7" max="16" width="8.83203125" style="285" customWidth="1"/>
    <col min="17" max="19" width="7" style="285" customWidth="1"/>
    <col min="20" max="20" width="50.83203125" style="285" customWidth="1"/>
    <col min="21" max="16384" width="7" style="285" customWidth="1"/>
  </cols>
  <sheetData>
    <row r="1" spans="1:26" ht="15" customHeight="1">
      <c r="A1" s="286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82"/>
      <c r="Y4"/>
      <c r="Z4"/>
    </row>
    <row r="5" spans="1:26" s="282" customFormat="1" ht="36" customHeight="1">
      <c r="A5" s="287"/>
      <c r="W5" s="294"/>
      <c r="X5" s="113"/>
      <c r="Y5" s="113"/>
      <c r="Z5" s="113"/>
    </row>
    <row r="6" spans="4:26" ht="10.5" customHeight="1">
      <c r="D6" s="282"/>
      <c r="U6" s="282"/>
      <c r="V6" s="282"/>
      <c r="W6" s="282"/>
      <c r="X6" s="282"/>
      <c r="Y6"/>
      <c r="Z6"/>
    </row>
    <row r="7" spans="4:26" ht="10.5" customHeight="1">
      <c r="D7" s="282"/>
      <c r="N7" s="282"/>
      <c r="O7" s="282"/>
      <c r="U7" s="282"/>
      <c r="V7" s="282"/>
      <c r="W7" s="282"/>
      <c r="X7" s="282"/>
      <c r="Y7"/>
      <c r="Z7"/>
    </row>
    <row r="8" spans="1:26" s="283" customFormat="1" ht="30" customHeight="1">
      <c r="A8" s="288" t="s">
        <v>0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95"/>
      <c r="R8" s="295"/>
      <c r="S8" s="295"/>
      <c r="T8" s="296"/>
      <c r="U8" s="295"/>
      <c r="V8" s="295"/>
      <c r="W8" s="295"/>
      <c r="X8" s="295"/>
      <c r="Y8"/>
      <c r="Z8"/>
    </row>
    <row r="9" spans="1:26" ht="19.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2"/>
      <c r="T9" s="297"/>
      <c r="U9" s="282"/>
      <c r="V9" s="282"/>
      <c r="W9" s="282"/>
      <c r="X9" s="282"/>
      <c r="Y9"/>
      <c r="Z9"/>
    </row>
    <row r="10" spans="1:26" ht="10.5" customHeight="1">
      <c r="A10" s="282"/>
      <c r="B10" s="282"/>
      <c r="D10" s="282"/>
      <c r="E10" s="282"/>
      <c r="H10" s="282"/>
      <c r="N10" s="282"/>
      <c r="O10" s="282"/>
      <c r="U10" s="282"/>
      <c r="V10" s="282"/>
      <c r="X10" s="282"/>
      <c r="Y10"/>
      <c r="Z10"/>
    </row>
    <row r="11" spans="1:26" ht="77.25" customHeigh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U11" s="282"/>
      <c r="V11" s="282"/>
      <c r="X11" s="282"/>
      <c r="Y11"/>
      <c r="Z11"/>
    </row>
    <row r="12" spans="1:26" ht="56.25" customHeight="1">
      <c r="A12" s="291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S12" s="282"/>
      <c r="T12" s="282"/>
      <c r="U12" s="282"/>
      <c r="V12" s="282"/>
      <c r="W12" s="282"/>
      <c r="X12" s="282"/>
      <c r="Y12"/>
      <c r="Z12"/>
    </row>
    <row r="13" spans="8:26" ht="10.5" customHeight="1">
      <c r="H13" s="282"/>
      <c r="R13" s="282"/>
      <c r="S13" s="282"/>
      <c r="U13" s="282"/>
      <c r="V13" s="282"/>
      <c r="W13" s="282"/>
      <c r="X13" s="282"/>
      <c r="Y13"/>
      <c r="Z13"/>
    </row>
    <row r="14" spans="1:26" s="284" customFormat="1" ht="25.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R14" s="298"/>
      <c r="S14" s="298"/>
      <c r="U14" s="298"/>
      <c r="V14" s="298"/>
      <c r="W14" s="298"/>
      <c r="X14" s="298"/>
      <c r="Y14" s="298"/>
      <c r="Z14" s="298"/>
    </row>
    <row r="15" spans="1:26" s="284" customFormat="1" ht="25.5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S15" s="298"/>
      <c r="T15" s="298"/>
      <c r="U15" s="298"/>
      <c r="V15" s="298"/>
      <c r="W15" s="298"/>
      <c r="X15"/>
      <c r="Y15"/>
      <c r="Z15" s="298"/>
    </row>
    <row r="16" spans="15:26" ht="11.25">
      <c r="O16" s="282"/>
      <c r="V16"/>
      <c r="W16"/>
      <c r="X16"/>
      <c r="Y16"/>
      <c r="Z16" s="282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82"/>
    </row>
    <row r="21" ht="11.25">
      <c r="M21" s="282"/>
    </row>
    <row r="22" ht="11.25">
      <c r="B22" s="285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7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89" t="s">
        <v>2</v>
      </c>
    </row>
    <row r="2" s="280" customFormat="1" ht="21.75" customHeight="1">
      <c r="A2" s="281" t="s">
        <v>3</v>
      </c>
    </row>
    <row r="3" s="280" customFormat="1" ht="21.75" customHeight="1">
      <c r="A3" s="281" t="s">
        <v>4</v>
      </c>
    </row>
    <row r="4" s="280" customFormat="1" ht="21.75" customHeight="1">
      <c r="A4" s="281" t="s">
        <v>5</v>
      </c>
    </row>
    <row r="5" s="280" customFormat="1" ht="21.75" customHeight="1">
      <c r="A5" s="281" t="s">
        <v>6</v>
      </c>
    </row>
    <row r="6" s="280" customFormat="1" ht="21.75" customHeight="1">
      <c r="A6" s="281" t="s">
        <v>7</v>
      </c>
    </row>
    <row r="7" s="280" customFormat="1" ht="21.75" customHeight="1">
      <c r="A7" s="281" t="s">
        <v>8</v>
      </c>
    </row>
    <row r="8" s="280" customFormat="1" ht="21.75" customHeight="1">
      <c r="A8" s="281" t="s">
        <v>9</v>
      </c>
    </row>
    <row r="9" s="280" customFormat="1" ht="21.75" customHeight="1">
      <c r="A9" s="281" t="s">
        <v>10</v>
      </c>
    </row>
    <row r="10" s="280" customFormat="1" ht="21.75" customHeight="1">
      <c r="A10" s="281" t="s">
        <v>11</v>
      </c>
    </row>
    <row r="11" s="280" customFormat="1" ht="21.75" customHeight="1">
      <c r="A11" s="281" t="s">
        <v>12</v>
      </c>
    </row>
    <row r="12" s="280" customFormat="1" ht="21.75" customHeight="1">
      <c r="A12" s="281" t="s">
        <v>13</v>
      </c>
    </row>
    <row r="13" s="280" customFormat="1" ht="21.75" customHeight="1">
      <c r="A13" s="281" t="s">
        <v>14</v>
      </c>
    </row>
    <row r="14" s="280" customFormat="1" ht="21.75" customHeight="1">
      <c r="A14" s="281" t="s">
        <v>15</v>
      </c>
    </row>
    <row r="15" s="280" customFormat="1" ht="21.75" customHeight="1">
      <c r="A15" s="281" t="s">
        <v>16</v>
      </c>
    </row>
    <row r="16" s="280" customFormat="1" ht="21.75" customHeight="1">
      <c r="A16" s="281" t="s">
        <v>17</v>
      </c>
    </row>
    <row r="17" s="280" customFormat="1" ht="21.75" customHeight="1">
      <c r="A17" s="281" t="s">
        <v>18</v>
      </c>
    </row>
    <row r="18" s="280" customFormat="1" ht="21.75" customHeight="1">
      <c r="A18" s="281" t="s">
        <v>19</v>
      </c>
    </row>
    <row r="19" s="280" customFormat="1" ht="21.75" customHeight="1">
      <c r="A19" s="281" t="s">
        <v>20</v>
      </c>
    </row>
    <row r="20" s="280" customFormat="1" ht="21.75" customHeight="1">
      <c r="A20" s="281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2"/>
  <sheetViews>
    <sheetView workbookViewId="0" topLeftCell="A7">
      <selection activeCell="D33" sqref="D33"/>
    </sheetView>
  </sheetViews>
  <sheetFormatPr defaultColWidth="12" defaultRowHeight="11.25"/>
  <cols>
    <col min="1" max="1" width="52.66015625" style="255" customWidth="1"/>
    <col min="2" max="2" width="21.5" style="255" customWidth="1"/>
    <col min="3" max="3" width="48.66015625" style="255" customWidth="1"/>
    <col min="4" max="4" width="22.16015625" style="255" customWidth="1"/>
    <col min="5" max="16384" width="12" style="255" customWidth="1"/>
  </cols>
  <sheetData>
    <row r="1" spans="1:22" ht="27">
      <c r="A1" s="256" t="s">
        <v>22</v>
      </c>
      <c r="B1" s="256"/>
      <c r="C1" s="256"/>
      <c r="D1" s="256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</row>
    <row r="2" spans="1:22" ht="13.5">
      <c r="A2" s="258"/>
      <c r="B2" s="258"/>
      <c r="C2" s="258"/>
      <c r="D2" s="259" t="s">
        <v>23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2" ht="17.25" customHeight="1">
      <c r="A3" s="6" t="s">
        <v>24</v>
      </c>
      <c r="B3" s="261"/>
      <c r="C3" s="262"/>
      <c r="D3" s="259" t="s">
        <v>25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</row>
    <row r="4" spans="1:22" ht="19.5" customHeight="1">
      <c r="A4" s="264" t="s">
        <v>26</v>
      </c>
      <c r="B4" s="264"/>
      <c r="C4" s="264" t="s">
        <v>27</v>
      </c>
      <c r="D4" s="264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2" ht="18" customHeight="1">
      <c r="A5" s="265" t="s">
        <v>28</v>
      </c>
      <c r="B5" s="266" t="s">
        <v>29</v>
      </c>
      <c r="C5" s="265" t="s">
        <v>28</v>
      </c>
      <c r="D5" s="267" t="s">
        <v>29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</row>
    <row r="6" spans="1:22" ht="15" customHeight="1">
      <c r="A6" s="268" t="s">
        <v>30</v>
      </c>
      <c r="B6" s="206">
        <v>1302.75</v>
      </c>
      <c r="C6" s="151" t="s">
        <v>31</v>
      </c>
      <c r="D6" s="176">
        <v>977.06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</row>
    <row r="7" spans="1:22" ht="15" customHeight="1">
      <c r="A7" s="269" t="s">
        <v>32</v>
      </c>
      <c r="B7" s="270"/>
      <c r="C7" s="151" t="s">
        <v>33</v>
      </c>
      <c r="D7" s="176">
        <v>977.06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spans="1:22" ht="15" customHeight="1">
      <c r="A8" s="268" t="s">
        <v>34</v>
      </c>
      <c r="B8" s="270"/>
      <c r="C8" s="151" t="s">
        <v>35</v>
      </c>
      <c r="D8" s="176">
        <v>896.06</v>
      </c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</row>
    <row r="9" spans="1:22" ht="15" customHeight="1">
      <c r="A9" s="268" t="s">
        <v>36</v>
      </c>
      <c r="B9" s="270"/>
      <c r="C9" s="151" t="s">
        <v>37</v>
      </c>
      <c r="D9" s="176">
        <v>81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</row>
    <row r="10" spans="1:22" ht="15" customHeight="1">
      <c r="A10" s="268" t="s">
        <v>38</v>
      </c>
      <c r="B10" s="270"/>
      <c r="C10" s="133" t="s">
        <v>39</v>
      </c>
      <c r="D10" s="176">
        <v>177.97</v>
      </c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</row>
    <row r="11" spans="1:22" ht="15" customHeight="1">
      <c r="A11" s="268" t="s">
        <v>40</v>
      </c>
      <c r="B11" s="270"/>
      <c r="C11" s="133" t="s">
        <v>41</v>
      </c>
      <c r="D11" s="176">
        <v>177.97</v>
      </c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</row>
    <row r="12" spans="1:22" ht="15" customHeight="1">
      <c r="A12" s="268" t="s">
        <v>42</v>
      </c>
      <c r="B12" s="270"/>
      <c r="C12" s="133" t="s">
        <v>43</v>
      </c>
      <c r="D12" s="176">
        <v>49.72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</row>
    <row r="13" spans="1:22" ht="15" customHeight="1">
      <c r="A13" s="269" t="s">
        <v>32</v>
      </c>
      <c r="B13" s="271"/>
      <c r="C13" s="133" t="s">
        <v>44</v>
      </c>
      <c r="D13" s="176">
        <v>102.75</v>
      </c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</row>
    <row r="14" spans="1:22" ht="15" customHeight="1">
      <c r="A14" s="268" t="s">
        <v>45</v>
      </c>
      <c r="B14" s="271"/>
      <c r="C14" s="133" t="s">
        <v>46</v>
      </c>
      <c r="D14" s="176">
        <v>25.5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</row>
    <row r="15" spans="2:22" ht="15" customHeight="1">
      <c r="B15" s="271"/>
      <c r="C15" s="133" t="s">
        <v>47</v>
      </c>
      <c r="D15" s="176">
        <v>68.37</v>
      </c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</row>
    <row r="16" spans="1:22" ht="15" customHeight="1">
      <c r="A16" s="268"/>
      <c r="B16" s="271"/>
      <c r="C16" s="133" t="s">
        <v>48</v>
      </c>
      <c r="D16" s="176">
        <v>68.37</v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</row>
    <row r="17" spans="1:22" ht="15" customHeight="1">
      <c r="A17" s="138"/>
      <c r="B17" s="271"/>
      <c r="C17" s="133" t="s">
        <v>49</v>
      </c>
      <c r="D17" s="176">
        <v>68.37</v>
      </c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</row>
    <row r="18" spans="1:22" ht="15" customHeight="1">
      <c r="A18" s="138"/>
      <c r="B18" s="271"/>
      <c r="C18" s="133" t="s">
        <v>50</v>
      </c>
      <c r="D18" s="176">
        <v>79.35</v>
      </c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</row>
    <row r="19" spans="1:22" ht="15" customHeight="1">
      <c r="A19" s="138"/>
      <c r="B19" s="271"/>
      <c r="C19" s="133" t="s">
        <v>51</v>
      </c>
      <c r="D19" s="176">
        <v>79.35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</row>
    <row r="20" spans="1:22" ht="15" customHeight="1">
      <c r="A20" s="138"/>
      <c r="B20" s="271"/>
      <c r="C20" s="133" t="s">
        <v>52</v>
      </c>
      <c r="D20" s="176">
        <v>79.35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</row>
    <row r="21" spans="1:22" ht="15" customHeight="1">
      <c r="A21" s="138"/>
      <c r="B21" s="271"/>
      <c r="C21" s="133"/>
      <c r="D21" s="176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</row>
    <row r="22" spans="1:22" ht="15" customHeight="1">
      <c r="A22" s="138"/>
      <c r="B22" s="271"/>
      <c r="C22" s="272"/>
      <c r="D22" s="176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</row>
    <row r="23" spans="1:22" ht="15" customHeight="1">
      <c r="A23" s="138"/>
      <c r="B23" s="271"/>
      <c r="C23" s="273"/>
      <c r="D23" s="176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</row>
    <row r="24" spans="1:22" ht="15" customHeight="1">
      <c r="A24" s="268"/>
      <c r="B24" s="271"/>
      <c r="C24" s="272"/>
      <c r="D24" s="176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79"/>
    </row>
    <row r="25" spans="1:22" ht="15" customHeight="1">
      <c r="A25" s="274"/>
      <c r="B25" s="271"/>
      <c r="C25" s="272"/>
      <c r="D25" s="176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79"/>
    </row>
    <row r="26" spans="1:22" ht="15" customHeight="1">
      <c r="A26" s="274"/>
      <c r="B26" s="271"/>
      <c r="C26" s="272"/>
      <c r="D26" s="176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79"/>
    </row>
    <row r="27" spans="1:22" s="254" customFormat="1" ht="15" customHeight="1">
      <c r="A27" s="273"/>
      <c r="B27" s="273"/>
      <c r="C27" s="272"/>
      <c r="D27" s="176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</row>
    <row r="28" spans="1:4" ht="15" customHeight="1">
      <c r="A28" s="276"/>
      <c r="B28" s="276"/>
      <c r="C28" s="151"/>
      <c r="D28" s="176"/>
    </row>
    <row r="29" spans="1:4" ht="15" customHeight="1">
      <c r="A29" s="272"/>
      <c r="B29" s="272"/>
      <c r="C29" s="151"/>
      <c r="D29" s="176"/>
    </row>
    <row r="30" spans="1:4" ht="15" customHeight="1">
      <c r="A30" s="272"/>
      <c r="B30" s="272"/>
      <c r="C30" s="277"/>
      <c r="D30" s="176"/>
    </row>
    <row r="31" spans="1:4" ht="15" customHeight="1">
      <c r="A31" s="272"/>
      <c r="B31" s="272"/>
      <c r="C31" s="277"/>
      <c r="D31" s="176"/>
    </row>
    <row r="32" spans="1:4" ht="12">
      <c r="A32" s="278" t="s">
        <v>53</v>
      </c>
      <c r="B32" s="194">
        <f>SUM(B6,B8,B9,B10,B11,B12,B14)</f>
        <v>1302.75</v>
      </c>
      <c r="C32" s="278" t="s">
        <v>54</v>
      </c>
      <c r="D32" s="194">
        <f>D7+D10+D15+D18</f>
        <v>1302.75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workbookViewId="0" topLeftCell="A1">
      <selection activeCell="P18" sqref="P18"/>
    </sheetView>
  </sheetViews>
  <sheetFormatPr defaultColWidth="9.33203125" defaultRowHeight="11.25"/>
  <cols>
    <col min="1" max="1" width="19.33203125" style="59" customWidth="1"/>
    <col min="2" max="2" width="13.5" style="59" customWidth="1"/>
    <col min="3" max="3" width="13.33203125" style="59" customWidth="1"/>
    <col min="4" max="4" width="12.83203125" style="59" customWidth="1"/>
    <col min="5" max="5" width="11.16015625" style="59" customWidth="1"/>
    <col min="6" max="6" width="10.33203125" style="59" customWidth="1"/>
    <col min="7" max="7" width="11.16015625" style="59" customWidth="1"/>
    <col min="8" max="8" width="10.33203125" style="59" customWidth="1"/>
    <col min="9" max="9" width="6.66015625" style="59" customWidth="1"/>
    <col min="10" max="10" width="10.16015625" style="59" customWidth="1"/>
    <col min="11" max="11" width="10.16015625" style="0" customWidth="1"/>
    <col min="12" max="12" width="13.16015625" style="59" customWidth="1"/>
    <col min="13" max="13" width="11.83203125" style="59" customWidth="1"/>
    <col min="14" max="14" width="10.33203125" style="59" customWidth="1"/>
    <col min="15" max="15" width="14.83203125" style="59" customWidth="1"/>
    <col min="16" max="16" width="10.66015625" style="59" customWidth="1"/>
    <col min="17" max="254" width="9.16015625" style="59" customWidth="1"/>
  </cols>
  <sheetData>
    <row r="1" spans="1:17" ht="27">
      <c r="A1" s="220" t="s">
        <v>55</v>
      </c>
      <c r="B1" s="220"/>
      <c r="C1" s="220"/>
      <c r="D1" s="220"/>
      <c r="E1" s="220"/>
      <c r="F1" s="220"/>
      <c r="G1" s="220"/>
      <c r="H1" s="220"/>
      <c r="I1" s="220"/>
      <c r="J1" s="220"/>
      <c r="K1" s="243"/>
      <c r="L1" s="220"/>
      <c r="M1" s="220"/>
      <c r="N1" s="220"/>
      <c r="O1" s="220"/>
      <c r="P1" s="220"/>
      <c r="Q1" s="225"/>
    </row>
    <row r="2" spans="15:18" ht="12">
      <c r="O2" s="140" t="s">
        <v>56</v>
      </c>
      <c r="P2" s="140"/>
      <c r="Q2"/>
      <c r="R2"/>
    </row>
    <row r="3" spans="1:18" ht="12.75">
      <c r="A3" s="7" t="s">
        <v>24</v>
      </c>
      <c r="O3" s="140" t="s">
        <v>25</v>
      </c>
      <c r="P3" s="180"/>
      <c r="Q3"/>
      <c r="R3"/>
    </row>
    <row r="4" spans="1:17" s="197" customFormat="1" ht="18.75" customHeight="1">
      <c r="A4" s="233" t="s">
        <v>57</v>
      </c>
      <c r="B4" s="234" t="s">
        <v>58</v>
      </c>
      <c r="C4" s="234"/>
      <c r="D4" s="234"/>
      <c r="E4" s="234"/>
      <c r="F4" s="234"/>
      <c r="G4" s="234"/>
      <c r="H4" s="234"/>
      <c r="I4" s="234"/>
      <c r="J4" s="234"/>
      <c r="K4" s="244"/>
      <c r="L4" s="234" t="s">
        <v>59</v>
      </c>
      <c r="M4" s="234"/>
      <c r="N4" s="234"/>
      <c r="O4" s="234"/>
      <c r="P4" s="245"/>
      <c r="Q4" s="42"/>
    </row>
    <row r="5" spans="1:17" s="197" customFormat="1" ht="40.5" customHeight="1">
      <c r="A5" s="235"/>
      <c r="B5" s="53" t="s">
        <v>60</v>
      </c>
      <c r="C5" s="13" t="s">
        <v>30</v>
      </c>
      <c r="D5" s="13"/>
      <c r="E5" s="13" t="s">
        <v>34</v>
      </c>
      <c r="F5" s="13" t="s">
        <v>36</v>
      </c>
      <c r="G5" s="13" t="s">
        <v>38</v>
      </c>
      <c r="H5" s="13" t="s">
        <v>40</v>
      </c>
      <c r="I5" s="13" t="s">
        <v>42</v>
      </c>
      <c r="J5" s="13"/>
      <c r="K5" s="13" t="s">
        <v>45</v>
      </c>
      <c r="L5" s="13" t="s">
        <v>60</v>
      </c>
      <c r="M5" s="74" t="s">
        <v>61</v>
      </c>
      <c r="N5" s="74"/>
      <c r="O5" s="74"/>
      <c r="P5" s="246" t="s">
        <v>62</v>
      </c>
      <c r="Q5" s="42"/>
    </row>
    <row r="6" spans="1:17" s="197" customFormat="1" ht="64.5" customHeight="1">
      <c r="A6" s="235"/>
      <c r="B6" s="53"/>
      <c r="C6" s="13" t="s">
        <v>63</v>
      </c>
      <c r="D6" s="13" t="s">
        <v>32</v>
      </c>
      <c r="E6" s="13"/>
      <c r="F6" s="13"/>
      <c r="G6" s="13"/>
      <c r="H6" s="13"/>
      <c r="I6" s="99" t="s">
        <v>63</v>
      </c>
      <c r="J6" s="99" t="s">
        <v>32</v>
      </c>
      <c r="K6" s="13"/>
      <c r="L6" s="13"/>
      <c r="M6" s="13" t="s">
        <v>64</v>
      </c>
      <c r="N6" s="13" t="s">
        <v>65</v>
      </c>
      <c r="O6" s="13" t="s">
        <v>66</v>
      </c>
      <c r="P6" s="246"/>
      <c r="Q6" s="42"/>
    </row>
    <row r="7" spans="1:17" s="198" customFormat="1" ht="12">
      <c r="A7" s="235" t="s">
        <v>67</v>
      </c>
      <c r="B7" s="236">
        <f>SUM(B8:B12)</f>
        <v>1302.75</v>
      </c>
      <c r="C7" s="236">
        <f>SUM(C8:C12)</f>
        <v>1302.75</v>
      </c>
      <c r="D7" s="236">
        <f>SUM(D8:D12)</f>
        <v>0</v>
      </c>
      <c r="E7" s="236">
        <f>SUM(E8:E12)</f>
        <v>0</v>
      </c>
      <c r="F7" s="236">
        <f>SUM(F8:F12)</f>
        <v>0</v>
      </c>
      <c r="G7" s="236"/>
      <c r="H7" s="236"/>
      <c r="I7" s="236"/>
      <c r="J7" s="236"/>
      <c r="K7" s="236">
        <f aca="true" t="shared" si="0" ref="K7:P7">SUM(K8:K12)</f>
        <v>0</v>
      </c>
      <c r="L7" s="236">
        <f t="shared" si="0"/>
        <v>1302.75</v>
      </c>
      <c r="M7" s="247">
        <f t="shared" si="0"/>
        <v>998.94</v>
      </c>
      <c r="N7" s="247">
        <f t="shared" si="0"/>
        <v>180.42</v>
      </c>
      <c r="O7" s="247">
        <f t="shared" si="0"/>
        <v>42.39</v>
      </c>
      <c r="P7" s="248">
        <f t="shared" si="0"/>
        <v>81</v>
      </c>
      <c r="Q7"/>
    </row>
    <row r="8" spans="1:16" ht="12">
      <c r="A8" s="237" t="s">
        <v>68</v>
      </c>
      <c r="B8" s="205">
        <v>1302.75</v>
      </c>
      <c r="C8" s="205">
        <v>1302.75</v>
      </c>
      <c r="D8" s="206"/>
      <c r="E8" s="206"/>
      <c r="F8" s="206"/>
      <c r="G8" s="206"/>
      <c r="H8" s="206"/>
      <c r="I8" s="206"/>
      <c r="J8" s="206"/>
      <c r="K8" s="249"/>
      <c r="L8" s="205">
        <v>1302.75</v>
      </c>
      <c r="M8" s="214">
        <v>998.94</v>
      </c>
      <c r="N8" s="214">
        <v>180.42</v>
      </c>
      <c r="O8" s="214">
        <v>42.39</v>
      </c>
      <c r="P8" s="250">
        <v>81</v>
      </c>
    </row>
    <row r="9" spans="1:16" ht="12">
      <c r="A9" s="237"/>
      <c r="B9" s="205"/>
      <c r="C9" s="205"/>
      <c r="D9" s="207"/>
      <c r="E9" s="207"/>
      <c r="F9" s="207"/>
      <c r="G9" s="207"/>
      <c r="H9" s="207"/>
      <c r="I9" s="207"/>
      <c r="J9" s="207"/>
      <c r="K9" s="62"/>
      <c r="L9" s="205"/>
      <c r="M9" s="216"/>
      <c r="N9" s="216"/>
      <c r="O9" s="216"/>
      <c r="P9" s="250"/>
    </row>
    <row r="10" spans="1:16" ht="12">
      <c r="A10" s="237"/>
      <c r="B10" s="205"/>
      <c r="C10" s="205"/>
      <c r="D10" s="209"/>
      <c r="E10" s="209"/>
      <c r="F10" s="209"/>
      <c r="G10" s="209"/>
      <c r="H10" s="209"/>
      <c r="I10" s="209"/>
      <c r="J10" s="209"/>
      <c r="K10" s="231"/>
      <c r="L10" s="205"/>
      <c r="M10" s="216"/>
      <c r="N10" s="216"/>
      <c r="O10" s="216"/>
      <c r="P10" s="250"/>
    </row>
    <row r="11" spans="1:16" ht="12">
      <c r="A11" s="238"/>
      <c r="B11" s="205"/>
      <c r="C11" s="205"/>
      <c r="D11" s="209"/>
      <c r="E11" s="209"/>
      <c r="F11" s="210"/>
      <c r="G11" s="210"/>
      <c r="H11" s="210"/>
      <c r="I11" s="210"/>
      <c r="J11" s="210"/>
      <c r="K11" s="231"/>
      <c r="L11" s="205"/>
      <c r="M11" s="216"/>
      <c r="N11" s="216"/>
      <c r="O11" s="216"/>
      <c r="P11" s="250"/>
    </row>
    <row r="12" spans="1:16" ht="12.75">
      <c r="A12" s="239"/>
      <c r="B12" s="240"/>
      <c r="C12" s="240"/>
      <c r="D12" s="241"/>
      <c r="E12" s="241"/>
      <c r="F12" s="242"/>
      <c r="G12" s="242"/>
      <c r="H12" s="242"/>
      <c r="I12" s="242"/>
      <c r="J12" s="242"/>
      <c r="K12" s="251"/>
      <c r="L12" s="240"/>
      <c r="M12" s="252"/>
      <c r="N12" s="252"/>
      <c r="O12" s="252"/>
      <c r="P12" s="253"/>
    </row>
    <row r="13" spans="1:16" ht="14.2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6:11" ht="12">
      <c r="F14" s="86"/>
      <c r="G14" s="86"/>
      <c r="H14" s="86"/>
      <c r="I14" s="86"/>
      <c r="J14" s="86"/>
      <c r="K14" s="113"/>
    </row>
    <row r="15" ht="12">
      <c r="C15" s="86"/>
    </row>
  </sheetData>
  <sheetProtection/>
  <mergeCells count="15">
    <mergeCell ref="O2:P2"/>
    <mergeCell ref="O3:P3"/>
    <mergeCell ref="C5:D5"/>
    <mergeCell ref="I5:J5"/>
    <mergeCell ref="M5:O5"/>
    <mergeCell ref="A13:P13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3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17.5" style="59" customWidth="1"/>
    <col min="2" max="2" width="5.5" style="59" customWidth="1"/>
    <col min="3" max="3" width="6" style="59" customWidth="1"/>
    <col min="4" max="4" width="5.66015625" style="59" customWidth="1"/>
    <col min="5" max="5" width="29.83203125" style="59" customWidth="1"/>
    <col min="6" max="6" width="12.33203125" style="59" customWidth="1"/>
    <col min="7" max="7" width="14.33203125" style="59" customWidth="1"/>
    <col min="8" max="8" width="13.16015625" style="59" customWidth="1"/>
    <col min="9" max="9" width="9" style="59" bestFit="1" customWidth="1"/>
    <col min="10" max="10" width="10.83203125" style="59" customWidth="1"/>
    <col min="11" max="11" width="11.5" style="59" customWidth="1"/>
    <col min="12" max="12" width="10.66015625" style="0" customWidth="1"/>
    <col min="13" max="13" width="8.66015625" style="59" customWidth="1"/>
    <col min="14" max="14" width="14.5" style="59" customWidth="1"/>
    <col min="15" max="15" width="12.83203125" style="59" customWidth="1"/>
    <col min="16" max="16" width="9.33203125" style="59" customWidth="1"/>
    <col min="17" max="249" width="9.16015625" style="59" customWidth="1"/>
  </cols>
  <sheetData>
    <row r="1" spans="1:15" ht="28.5" customHeight="1">
      <c r="A1" s="114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3:15" ht="10.5" customHeight="1">
      <c r="M2"/>
      <c r="N2" s="227"/>
      <c r="O2" s="228" t="s">
        <v>70</v>
      </c>
    </row>
    <row r="3" spans="1:15" ht="17.25" customHeight="1">
      <c r="A3" s="6" t="s">
        <v>24</v>
      </c>
      <c r="B3" s="135"/>
      <c r="C3" s="135"/>
      <c r="D3" s="135"/>
      <c r="E3" s="135"/>
      <c r="M3"/>
      <c r="N3" s="229" t="s">
        <v>25</v>
      </c>
      <c r="O3" s="229"/>
    </row>
    <row r="4" spans="1:15" s="197" customFormat="1" ht="16.5" customHeight="1">
      <c r="A4" s="53" t="s">
        <v>57</v>
      </c>
      <c r="B4" s="79" t="s">
        <v>71</v>
      </c>
      <c r="C4" s="79"/>
      <c r="D4" s="79"/>
      <c r="E4" s="78" t="s">
        <v>72</v>
      </c>
      <c r="F4" s="74" t="s">
        <v>58</v>
      </c>
      <c r="G4" s="74"/>
      <c r="H4" s="74"/>
      <c r="I4" s="74"/>
      <c r="J4" s="74"/>
      <c r="K4" s="74"/>
      <c r="L4" s="74"/>
      <c r="M4" s="74"/>
      <c r="N4" s="74"/>
      <c r="O4" s="74"/>
    </row>
    <row r="5" spans="1:15" s="197" customFormat="1" ht="63" customHeight="1">
      <c r="A5" s="53"/>
      <c r="B5" s="226" t="s">
        <v>73</v>
      </c>
      <c r="C5" s="226" t="s">
        <v>74</v>
      </c>
      <c r="D5" s="226" t="s">
        <v>75</v>
      </c>
      <c r="E5" s="78"/>
      <c r="F5" s="53" t="s">
        <v>60</v>
      </c>
      <c r="G5" s="13" t="s">
        <v>30</v>
      </c>
      <c r="H5" s="13"/>
      <c r="I5" s="13" t="s">
        <v>34</v>
      </c>
      <c r="J5" s="13" t="s">
        <v>36</v>
      </c>
      <c r="K5" s="13" t="s">
        <v>38</v>
      </c>
      <c r="L5" s="13" t="s">
        <v>40</v>
      </c>
      <c r="M5" s="13" t="s">
        <v>42</v>
      </c>
      <c r="N5" s="13"/>
      <c r="O5" s="13" t="s">
        <v>45</v>
      </c>
    </row>
    <row r="6" spans="1:15" s="197" customFormat="1" ht="51.75" customHeight="1">
      <c r="A6" s="53"/>
      <c r="B6" s="226"/>
      <c r="C6" s="226"/>
      <c r="D6" s="226"/>
      <c r="E6" s="78"/>
      <c r="F6" s="53"/>
      <c r="G6" s="13" t="s">
        <v>63</v>
      </c>
      <c r="H6" s="13" t="s">
        <v>32</v>
      </c>
      <c r="I6" s="13"/>
      <c r="J6" s="13"/>
      <c r="K6" s="13"/>
      <c r="L6" s="13"/>
      <c r="M6" s="13" t="s">
        <v>63</v>
      </c>
      <c r="N6" s="13" t="s">
        <v>32</v>
      </c>
      <c r="O6" s="13"/>
    </row>
    <row r="7" spans="1:249" s="42" customFormat="1" ht="15" customHeight="1">
      <c r="A7" s="54"/>
      <c r="B7" s="55"/>
      <c r="C7" s="55"/>
      <c r="D7" s="55"/>
      <c r="E7" s="56" t="s">
        <v>60</v>
      </c>
      <c r="F7" s="194">
        <f>F8+F12+F17+F20</f>
        <v>1302.75</v>
      </c>
      <c r="G7" s="194">
        <f>G8+G12+G17+G20</f>
        <v>1302.75</v>
      </c>
      <c r="H7" s="194">
        <v>0</v>
      </c>
      <c r="I7" s="194">
        <v>0</v>
      </c>
      <c r="J7" s="194"/>
      <c r="K7" s="194"/>
      <c r="L7" s="230">
        <v>0</v>
      </c>
      <c r="M7" s="142"/>
      <c r="N7" s="142"/>
      <c r="O7" s="142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</row>
    <row r="8" spans="1:15" ht="15" customHeight="1">
      <c r="A8" s="204" t="s">
        <v>68</v>
      </c>
      <c r="B8" s="177">
        <v>201</v>
      </c>
      <c r="C8" s="178"/>
      <c r="D8" s="178"/>
      <c r="E8" s="177" t="s">
        <v>31</v>
      </c>
      <c r="F8" s="179">
        <v>977.06</v>
      </c>
      <c r="G8" s="179">
        <v>977.06</v>
      </c>
      <c r="H8" s="209"/>
      <c r="I8" s="209"/>
      <c r="J8" s="209"/>
      <c r="K8" s="209"/>
      <c r="L8" s="231"/>
      <c r="M8" s="130"/>
      <c r="N8" s="130"/>
      <c r="O8" s="130"/>
    </row>
    <row r="9" spans="1:15" ht="15" customHeight="1">
      <c r="A9" s="204"/>
      <c r="B9" s="177"/>
      <c r="C9" s="178" t="s">
        <v>76</v>
      </c>
      <c r="D9" s="178"/>
      <c r="E9" s="177" t="s">
        <v>77</v>
      </c>
      <c r="F9" s="179">
        <v>977.06</v>
      </c>
      <c r="G9" s="179">
        <v>977.06</v>
      </c>
      <c r="H9" s="209"/>
      <c r="I9" s="209"/>
      <c r="J9" s="209"/>
      <c r="K9" s="209"/>
      <c r="L9" s="231"/>
      <c r="M9" s="130"/>
      <c r="N9" s="130"/>
      <c r="O9" s="130"/>
    </row>
    <row r="10" spans="1:15" ht="15" customHeight="1">
      <c r="A10" s="204"/>
      <c r="B10" s="177">
        <v>201</v>
      </c>
      <c r="C10" s="178" t="s">
        <v>78</v>
      </c>
      <c r="D10" s="178" t="s">
        <v>79</v>
      </c>
      <c r="E10" s="177" t="s">
        <v>35</v>
      </c>
      <c r="F10" s="179">
        <v>896.06</v>
      </c>
      <c r="G10" s="179">
        <v>896.06</v>
      </c>
      <c r="H10" s="209"/>
      <c r="I10" s="209"/>
      <c r="J10" s="209"/>
      <c r="K10" s="209"/>
      <c r="L10" s="231"/>
      <c r="M10" s="130"/>
      <c r="N10" s="130"/>
      <c r="O10" s="130"/>
    </row>
    <row r="11" spans="1:15" ht="15" customHeight="1">
      <c r="A11" s="204"/>
      <c r="B11" s="177">
        <v>201</v>
      </c>
      <c r="C11" s="178" t="s">
        <v>78</v>
      </c>
      <c r="D11" s="178" t="s">
        <v>80</v>
      </c>
      <c r="E11" s="177" t="s">
        <v>37</v>
      </c>
      <c r="F11" s="179">
        <v>81</v>
      </c>
      <c r="G11" s="179">
        <v>81</v>
      </c>
      <c r="H11" s="209"/>
      <c r="I11" s="209"/>
      <c r="J11" s="209"/>
      <c r="K11" s="209"/>
      <c r="L11" s="231"/>
      <c r="M11" s="130"/>
      <c r="N11" s="130"/>
      <c r="O11" s="130"/>
    </row>
    <row r="12" spans="1:15" ht="15" customHeight="1">
      <c r="A12" s="204"/>
      <c r="B12" s="177">
        <v>208</v>
      </c>
      <c r="C12" s="178"/>
      <c r="D12" s="178"/>
      <c r="E12" s="177" t="s">
        <v>39</v>
      </c>
      <c r="F12" s="179">
        <v>177.97</v>
      </c>
      <c r="G12" s="179">
        <v>177.97</v>
      </c>
      <c r="H12" s="209"/>
      <c r="I12" s="209"/>
      <c r="J12" s="209"/>
      <c r="K12" s="209"/>
      <c r="L12" s="231"/>
      <c r="M12" s="130"/>
      <c r="N12" s="130"/>
      <c r="O12" s="130"/>
    </row>
    <row r="13" spans="1:15" ht="15" customHeight="1">
      <c r="A13" s="204"/>
      <c r="B13" s="177"/>
      <c r="C13" s="178" t="s">
        <v>81</v>
      </c>
      <c r="D13" s="178"/>
      <c r="E13" s="177" t="s">
        <v>41</v>
      </c>
      <c r="F13" s="179">
        <v>177.97</v>
      </c>
      <c r="G13" s="179">
        <v>177.97</v>
      </c>
      <c r="H13" s="209"/>
      <c r="I13" s="209"/>
      <c r="J13" s="210"/>
      <c r="K13" s="210"/>
      <c r="L13" s="231"/>
      <c r="M13" s="130"/>
      <c r="N13" s="130"/>
      <c r="O13" s="130"/>
    </row>
    <row r="14" spans="1:15" ht="15" customHeight="1">
      <c r="A14" s="204"/>
      <c r="B14" s="177">
        <v>208</v>
      </c>
      <c r="C14" s="178" t="s">
        <v>82</v>
      </c>
      <c r="D14" s="178" t="s">
        <v>79</v>
      </c>
      <c r="E14" s="177" t="s">
        <v>43</v>
      </c>
      <c r="F14" s="179">
        <v>49.72</v>
      </c>
      <c r="G14" s="179">
        <v>49.72</v>
      </c>
      <c r="H14" s="209"/>
      <c r="I14" s="209"/>
      <c r="J14" s="209"/>
      <c r="K14" s="209"/>
      <c r="L14" s="231"/>
      <c r="M14" s="130"/>
      <c r="N14" s="130"/>
      <c r="O14" s="130"/>
    </row>
    <row r="15" spans="1:15" ht="28.5" customHeight="1">
      <c r="A15" s="208"/>
      <c r="B15" s="177">
        <v>208</v>
      </c>
      <c r="C15" s="178" t="s">
        <v>82</v>
      </c>
      <c r="D15" s="178" t="s">
        <v>81</v>
      </c>
      <c r="E15" s="177" t="s">
        <v>44</v>
      </c>
      <c r="F15" s="179">
        <v>102.75</v>
      </c>
      <c r="G15" s="179">
        <v>102.75</v>
      </c>
      <c r="H15" s="209"/>
      <c r="I15" s="209"/>
      <c r="J15" s="209"/>
      <c r="K15" s="209"/>
      <c r="L15" s="231"/>
      <c r="M15" s="130"/>
      <c r="N15" s="130"/>
      <c r="O15" s="130"/>
    </row>
    <row r="16" spans="1:15" ht="30" customHeight="1">
      <c r="A16" s="208"/>
      <c r="B16" s="177">
        <v>208</v>
      </c>
      <c r="C16" s="178" t="s">
        <v>82</v>
      </c>
      <c r="D16" s="178" t="s">
        <v>83</v>
      </c>
      <c r="E16" s="177" t="s">
        <v>46</v>
      </c>
      <c r="F16" s="179">
        <v>25.5</v>
      </c>
      <c r="G16" s="179">
        <v>25.5</v>
      </c>
      <c r="H16" s="209"/>
      <c r="I16" s="209"/>
      <c r="J16" s="209"/>
      <c r="K16" s="209"/>
      <c r="L16" s="231"/>
      <c r="M16" s="130"/>
      <c r="N16" s="130"/>
      <c r="O16" s="130"/>
    </row>
    <row r="17" spans="1:15" ht="21" customHeight="1">
      <c r="A17" s="20"/>
      <c r="B17" s="177">
        <v>210</v>
      </c>
      <c r="C17" s="178"/>
      <c r="D17" s="178"/>
      <c r="E17" s="177" t="s">
        <v>47</v>
      </c>
      <c r="F17" s="179">
        <v>68.37</v>
      </c>
      <c r="G17" s="179">
        <v>68.37</v>
      </c>
      <c r="H17" s="210"/>
      <c r="I17" s="209"/>
      <c r="J17" s="209"/>
      <c r="K17" s="209"/>
      <c r="L17" s="231"/>
      <c r="M17" s="130"/>
      <c r="N17" s="130"/>
      <c r="O17" s="130"/>
    </row>
    <row r="18" spans="1:15" ht="21" customHeight="1">
      <c r="A18" s="20"/>
      <c r="B18" s="177"/>
      <c r="C18" s="178" t="s">
        <v>84</v>
      </c>
      <c r="D18" s="178"/>
      <c r="E18" s="177" t="s">
        <v>48</v>
      </c>
      <c r="F18" s="179">
        <v>68.37</v>
      </c>
      <c r="G18" s="179">
        <v>68.37</v>
      </c>
      <c r="H18" s="210"/>
      <c r="I18" s="210"/>
      <c r="J18" s="209"/>
      <c r="K18" s="209"/>
      <c r="L18" s="231"/>
      <c r="M18" s="130"/>
      <c r="N18" s="130"/>
      <c r="O18" s="130"/>
    </row>
    <row r="19" spans="1:15" ht="21" customHeight="1">
      <c r="A19" s="20"/>
      <c r="B19" s="177">
        <v>210</v>
      </c>
      <c r="C19" s="178" t="s">
        <v>85</v>
      </c>
      <c r="D19" s="178" t="s">
        <v>79</v>
      </c>
      <c r="E19" s="177" t="s">
        <v>49</v>
      </c>
      <c r="F19" s="179">
        <v>68.37</v>
      </c>
      <c r="G19" s="179">
        <v>68.37</v>
      </c>
      <c r="H19" s="210"/>
      <c r="I19" s="210"/>
      <c r="J19" s="210"/>
      <c r="K19" s="210"/>
      <c r="L19" s="232"/>
      <c r="M19" s="130"/>
      <c r="N19" s="130"/>
      <c r="O19" s="130"/>
    </row>
    <row r="20" spans="1:15" ht="21" customHeight="1">
      <c r="A20" s="20"/>
      <c r="B20" s="177">
        <v>221</v>
      </c>
      <c r="C20" s="178"/>
      <c r="D20" s="178"/>
      <c r="E20" s="177" t="s">
        <v>50</v>
      </c>
      <c r="F20" s="179">
        <v>79.35</v>
      </c>
      <c r="G20" s="179">
        <v>79.35</v>
      </c>
      <c r="H20" s="210"/>
      <c r="I20" s="210"/>
      <c r="J20" s="210"/>
      <c r="K20" s="210"/>
      <c r="L20" s="232"/>
      <c r="M20" s="130"/>
      <c r="N20" s="130"/>
      <c r="O20" s="130"/>
    </row>
    <row r="21" spans="1:15" ht="21" customHeight="1">
      <c r="A21" s="20"/>
      <c r="B21" s="177"/>
      <c r="C21" s="178" t="s">
        <v>86</v>
      </c>
      <c r="D21" s="178"/>
      <c r="E21" s="177" t="s">
        <v>51</v>
      </c>
      <c r="F21" s="179">
        <v>79.35</v>
      </c>
      <c r="G21" s="179">
        <v>79.35</v>
      </c>
      <c r="H21" s="210"/>
      <c r="I21" s="210"/>
      <c r="J21" s="210"/>
      <c r="K21" s="210"/>
      <c r="L21" s="232"/>
      <c r="M21" s="130"/>
      <c r="N21" s="130"/>
      <c r="O21" s="130"/>
    </row>
    <row r="22" spans="1:15" ht="21" customHeight="1">
      <c r="A22" s="20"/>
      <c r="B22" s="177">
        <v>221</v>
      </c>
      <c r="C22" s="178" t="s">
        <v>87</v>
      </c>
      <c r="D22" s="178" t="s">
        <v>79</v>
      </c>
      <c r="E22" s="177" t="s">
        <v>52</v>
      </c>
      <c r="F22" s="179">
        <v>79.35</v>
      </c>
      <c r="G22" s="179">
        <v>79.35</v>
      </c>
      <c r="H22" s="210"/>
      <c r="I22" s="210"/>
      <c r="J22" s="210"/>
      <c r="K22" s="210"/>
      <c r="L22" s="232"/>
      <c r="M22" s="130"/>
      <c r="N22" s="130"/>
      <c r="O22" s="130"/>
    </row>
    <row r="23" spans="1:15" ht="14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</sheetData>
  <sheetProtection/>
  <mergeCells count="18">
    <mergeCell ref="A1:O1"/>
    <mergeCell ref="N3:O3"/>
    <mergeCell ref="B4:D4"/>
    <mergeCell ref="F4:O4"/>
    <mergeCell ref="G5:H5"/>
    <mergeCell ref="M5:N5"/>
    <mergeCell ref="A23:O23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workbookViewId="0" topLeftCell="A1">
      <selection activeCell="L18" sqref="L18"/>
    </sheetView>
  </sheetViews>
  <sheetFormatPr defaultColWidth="9.16015625" defaultRowHeight="11.25"/>
  <cols>
    <col min="1" max="1" width="18.16015625" style="59" customWidth="1"/>
    <col min="2" max="2" width="5.33203125" style="181" bestFit="1" customWidth="1"/>
    <col min="3" max="4" width="4.33203125" style="181" bestFit="1" customWidth="1"/>
    <col min="5" max="5" width="42" style="59" bestFit="1" customWidth="1"/>
    <col min="6" max="6" width="13.16015625" style="59" customWidth="1"/>
    <col min="7" max="7" width="9.83203125" style="59" customWidth="1"/>
    <col min="8" max="8" width="11.83203125" style="59" customWidth="1"/>
    <col min="9" max="9" width="15.16015625" style="59" customWidth="1"/>
    <col min="10" max="10" width="11.5" style="59" bestFit="1" customWidth="1"/>
    <col min="11" max="248" width="9.16015625" style="59" customWidth="1"/>
    <col min="249" max="254" width="9.16015625" style="0" customWidth="1"/>
  </cols>
  <sheetData>
    <row r="1" spans="1:11" ht="27">
      <c r="A1" s="220" t="s">
        <v>88</v>
      </c>
      <c r="B1" s="221"/>
      <c r="C1" s="221"/>
      <c r="D1" s="221"/>
      <c r="E1" s="220"/>
      <c r="F1" s="220"/>
      <c r="G1" s="220"/>
      <c r="H1" s="220"/>
      <c r="I1" s="220"/>
      <c r="J1" s="220"/>
      <c r="K1" s="225"/>
    </row>
    <row r="2" spans="9:12" ht="12">
      <c r="I2" s="140" t="s">
        <v>89</v>
      </c>
      <c r="J2" s="140"/>
      <c r="K2"/>
      <c r="L2"/>
    </row>
    <row r="3" spans="1:12" ht="17.25" customHeight="1">
      <c r="A3" s="6" t="s">
        <v>24</v>
      </c>
      <c r="B3" s="222"/>
      <c r="C3" s="222"/>
      <c r="D3" s="222"/>
      <c r="E3" s="135"/>
      <c r="I3" s="140" t="s">
        <v>25</v>
      </c>
      <c r="J3" s="141"/>
      <c r="K3"/>
      <c r="L3"/>
    </row>
    <row r="4" spans="1:11" s="197" customFormat="1" ht="19.5" customHeight="1">
      <c r="A4" s="53" t="s">
        <v>57</v>
      </c>
      <c r="B4" s="79" t="s">
        <v>71</v>
      </c>
      <c r="C4" s="79"/>
      <c r="D4" s="79"/>
      <c r="E4" s="78" t="s">
        <v>72</v>
      </c>
      <c r="F4" s="199" t="s">
        <v>59</v>
      </c>
      <c r="G4" s="200"/>
      <c r="H4" s="200"/>
      <c r="I4" s="200"/>
      <c r="J4" s="213"/>
      <c r="K4" s="42"/>
    </row>
    <row r="5" spans="1:11" s="197" customFormat="1" ht="19.5" customHeight="1">
      <c r="A5" s="53"/>
      <c r="B5" s="223" t="s">
        <v>73</v>
      </c>
      <c r="C5" s="223" t="s">
        <v>74</v>
      </c>
      <c r="D5" s="223" t="s">
        <v>75</v>
      </c>
      <c r="E5" s="78"/>
      <c r="F5" s="116" t="s">
        <v>60</v>
      </c>
      <c r="G5" s="192" t="s">
        <v>61</v>
      </c>
      <c r="H5" s="193"/>
      <c r="I5" s="196"/>
      <c r="J5" s="116" t="s">
        <v>62</v>
      </c>
      <c r="K5" s="42"/>
    </row>
    <row r="6" spans="1:11" s="197" customFormat="1" ht="39" customHeight="1">
      <c r="A6" s="53"/>
      <c r="B6" s="224"/>
      <c r="C6" s="224"/>
      <c r="D6" s="224"/>
      <c r="E6" s="78"/>
      <c r="F6" s="120"/>
      <c r="G6" s="120" t="s">
        <v>64</v>
      </c>
      <c r="H6" s="120" t="s">
        <v>65</v>
      </c>
      <c r="I6" s="120" t="s">
        <v>66</v>
      </c>
      <c r="J6" s="120"/>
      <c r="K6" s="42"/>
    </row>
    <row r="7" spans="1:248" s="42" customFormat="1" ht="17.25" customHeight="1">
      <c r="A7" s="204" t="s">
        <v>68</v>
      </c>
      <c r="B7" s="55"/>
      <c r="C7" s="55"/>
      <c r="D7" s="55"/>
      <c r="E7" s="56" t="s">
        <v>60</v>
      </c>
      <c r="F7" s="62">
        <f>SUM(G7:J7)</f>
        <v>1302.7500000000002</v>
      </c>
      <c r="G7" s="194">
        <f>G8+G12+G17+G20</f>
        <v>998.94</v>
      </c>
      <c r="H7" s="194">
        <f>H8+H12+H17+H20</f>
        <v>180.42000000000002</v>
      </c>
      <c r="I7" s="194">
        <f>I8+I12+I17+I20</f>
        <v>42.39</v>
      </c>
      <c r="J7" s="194">
        <f>J8+J12+J17+J20</f>
        <v>81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</row>
    <row r="8" spans="2:10" ht="12">
      <c r="B8" s="177">
        <v>201</v>
      </c>
      <c r="C8" s="178"/>
      <c r="D8" s="178"/>
      <c r="E8" s="177" t="s">
        <v>31</v>
      </c>
      <c r="F8" s="62">
        <f>SUM(G8:J8)</f>
        <v>977.0600000000001</v>
      </c>
      <c r="G8" s="62">
        <v>722.97</v>
      </c>
      <c r="H8" s="62">
        <v>171.52</v>
      </c>
      <c r="I8" s="62">
        <v>1.57</v>
      </c>
      <c r="J8" s="62">
        <v>81</v>
      </c>
    </row>
    <row r="9" spans="1:10" ht="13.5" customHeight="1">
      <c r="A9" s="20"/>
      <c r="B9" s="177"/>
      <c r="C9" s="178" t="s">
        <v>76</v>
      </c>
      <c r="D9" s="178"/>
      <c r="E9" s="177" t="s">
        <v>77</v>
      </c>
      <c r="F9" s="62">
        <f aca="true" t="shared" si="0" ref="F9:F22">SUM(G9:J9)</f>
        <v>977.0600000000001</v>
      </c>
      <c r="G9" s="62">
        <v>722.97</v>
      </c>
      <c r="H9" s="62">
        <v>171.52</v>
      </c>
      <c r="I9" s="62">
        <v>1.57</v>
      </c>
      <c r="J9" s="62">
        <v>81</v>
      </c>
    </row>
    <row r="10" spans="1:10" ht="18" customHeight="1">
      <c r="A10" s="20"/>
      <c r="B10" s="177">
        <v>201</v>
      </c>
      <c r="C10" s="178" t="s">
        <v>78</v>
      </c>
      <c r="D10" s="178" t="s">
        <v>79</v>
      </c>
      <c r="E10" s="177" t="s">
        <v>35</v>
      </c>
      <c r="F10" s="62">
        <f t="shared" si="0"/>
        <v>896.0600000000001</v>
      </c>
      <c r="G10" s="62">
        <v>722.97</v>
      </c>
      <c r="H10" s="62">
        <v>171.52</v>
      </c>
      <c r="I10" s="62">
        <v>1.57</v>
      </c>
      <c r="J10" s="62"/>
    </row>
    <row r="11" spans="1:10" ht="15" customHeight="1">
      <c r="A11" s="20"/>
      <c r="B11" s="177">
        <v>201</v>
      </c>
      <c r="C11" s="178" t="s">
        <v>78</v>
      </c>
      <c r="D11" s="178" t="s">
        <v>80</v>
      </c>
      <c r="E11" s="177" t="s">
        <v>37</v>
      </c>
      <c r="F11" s="62">
        <f t="shared" si="0"/>
        <v>81</v>
      </c>
      <c r="G11" s="62"/>
      <c r="H11" s="62"/>
      <c r="I11" s="62"/>
      <c r="J11" s="62">
        <v>81</v>
      </c>
    </row>
    <row r="12" spans="1:10" ht="15" customHeight="1">
      <c r="A12" s="20"/>
      <c r="B12" s="177">
        <v>208</v>
      </c>
      <c r="C12" s="178"/>
      <c r="D12" s="178"/>
      <c r="E12" s="177" t="s">
        <v>39</v>
      </c>
      <c r="F12" s="62">
        <f t="shared" si="0"/>
        <v>177.97</v>
      </c>
      <c r="G12" s="62">
        <v>128.25</v>
      </c>
      <c r="H12" s="62">
        <v>8.9</v>
      </c>
      <c r="I12" s="62">
        <v>40.82</v>
      </c>
      <c r="J12" s="62"/>
    </row>
    <row r="13" spans="1:10" ht="12">
      <c r="A13" s="20"/>
      <c r="B13" s="177"/>
      <c r="C13" s="178" t="s">
        <v>81</v>
      </c>
      <c r="D13" s="178"/>
      <c r="E13" s="177" t="s">
        <v>41</v>
      </c>
      <c r="F13" s="62">
        <f t="shared" si="0"/>
        <v>177.97</v>
      </c>
      <c r="G13" s="62">
        <v>128.25</v>
      </c>
      <c r="H13" s="62">
        <v>8.9</v>
      </c>
      <c r="I13" s="62">
        <v>40.82</v>
      </c>
      <c r="J13" s="62"/>
    </row>
    <row r="14" spans="1:10" ht="12.75" customHeight="1">
      <c r="A14" s="20"/>
      <c r="B14" s="177">
        <v>208</v>
      </c>
      <c r="C14" s="178" t="s">
        <v>82</v>
      </c>
      <c r="D14" s="178" t="s">
        <v>79</v>
      </c>
      <c r="E14" s="177" t="s">
        <v>43</v>
      </c>
      <c r="F14" s="62">
        <f t="shared" si="0"/>
        <v>49.72</v>
      </c>
      <c r="G14" s="62"/>
      <c r="H14" s="62">
        <v>8.9</v>
      </c>
      <c r="I14" s="62">
        <v>40.82</v>
      </c>
      <c r="J14" s="62"/>
    </row>
    <row r="15" spans="1:10" ht="18" customHeight="1">
      <c r="A15" s="20"/>
      <c r="B15" s="177">
        <v>208</v>
      </c>
      <c r="C15" s="178" t="s">
        <v>82</v>
      </c>
      <c r="D15" s="178" t="s">
        <v>81</v>
      </c>
      <c r="E15" s="177" t="s">
        <v>44</v>
      </c>
      <c r="F15" s="62">
        <f t="shared" si="0"/>
        <v>102.75</v>
      </c>
      <c r="G15" s="62">
        <v>102.75</v>
      </c>
      <c r="H15" s="62"/>
      <c r="I15" s="62"/>
      <c r="J15" s="62"/>
    </row>
    <row r="16" spans="1:10" ht="15.75" customHeight="1">
      <c r="A16" s="20"/>
      <c r="B16" s="177">
        <v>208</v>
      </c>
      <c r="C16" s="178" t="s">
        <v>82</v>
      </c>
      <c r="D16" s="178" t="s">
        <v>83</v>
      </c>
      <c r="E16" s="177" t="s">
        <v>46</v>
      </c>
      <c r="F16" s="62">
        <f t="shared" si="0"/>
        <v>25.5</v>
      </c>
      <c r="G16" s="62">
        <v>25.5</v>
      </c>
      <c r="H16" s="62"/>
      <c r="I16" s="62"/>
      <c r="J16" s="62"/>
    </row>
    <row r="17" spans="1:10" ht="12">
      <c r="A17" s="20"/>
      <c r="B17" s="177">
        <v>210</v>
      </c>
      <c r="C17" s="178"/>
      <c r="D17" s="178"/>
      <c r="E17" s="177" t="s">
        <v>47</v>
      </c>
      <c r="F17" s="62">
        <f t="shared" si="0"/>
        <v>68.37</v>
      </c>
      <c r="G17" s="62">
        <v>68.37</v>
      </c>
      <c r="H17" s="62"/>
      <c r="I17" s="62"/>
      <c r="J17" s="62"/>
    </row>
    <row r="18" spans="1:10" ht="12">
      <c r="A18" s="20"/>
      <c r="B18" s="177"/>
      <c r="C18" s="178" t="s">
        <v>84</v>
      </c>
      <c r="D18" s="178"/>
      <c r="E18" s="177" t="s">
        <v>48</v>
      </c>
      <c r="F18" s="62">
        <f t="shared" si="0"/>
        <v>68.37</v>
      </c>
      <c r="G18" s="62">
        <v>68.37</v>
      </c>
      <c r="H18" s="62"/>
      <c r="I18" s="62"/>
      <c r="J18" s="62"/>
    </row>
    <row r="19" spans="1:10" ht="15.75" customHeight="1">
      <c r="A19" s="20"/>
      <c r="B19" s="177">
        <v>210</v>
      </c>
      <c r="C19" s="178" t="s">
        <v>85</v>
      </c>
      <c r="D19" s="178" t="s">
        <v>79</v>
      </c>
      <c r="E19" s="177" t="s">
        <v>49</v>
      </c>
      <c r="F19" s="62">
        <f t="shared" si="0"/>
        <v>68.37</v>
      </c>
      <c r="G19" s="62">
        <v>68.37</v>
      </c>
      <c r="H19" s="62"/>
      <c r="I19" s="62"/>
      <c r="J19" s="62"/>
    </row>
    <row r="20" spans="1:10" ht="12">
      <c r="A20" s="20"/>
      <c r="B20" s="177">
        <v>221</v>
      </c>
      <c r="C20" s="178"/>
      <c r="D20" s="178"/>
      <c r="E20" s="177" t="s">
        <v>50</v>
      </c>
      <c r="F20" s="62">
        <f t="shared" si="0"/>
        <v>79.35</v>
      </c>
      <c r="G20" s="62">
        <v>79.35</v>
      </c>
      <c r="H20" s="62"/>
      <c r="I20" s="62"/>
      <c r="J20" s="62"/>
    </row>
    <row r="21" spans="1:10" ht="12">
      <c r="A21" s="20"/>
      <c r="B21" s="177"/>
      <c r="C21" s="178" t="s">
        <v>86</v>
      </c>
      <c r="D21" s="178"/>
      <c r="E21" s="177" t="s">
        <v>51</v>
      </c>
      <c r="F21" s="62">
        <f t="shared" si="0"/>
        <v>79.35</v>
      </c>
      <c r="G21" s="62">
        <v>79.35</v>
      </c>
      <c r="H21" s="62"/>
      <c r="I21" s="62"/>
      <c r="J21" s="62"/>
    </row>
    <row r="22" spans="1:10" ht="12.75" customHeight="1">
      <c r="A22" s="20"/>
      <c r="B22" s="177">
        <v>221</v>
      </c>
      <c r="C22" s="178" t="s">
        <v>87</v>
      </c>
      <c r="D22" s="178" t="s">
        <v>79</v>
      </c>
      <c r="E22" s="177" t="s">
        <v>52</v>
      </c>
      <c r="F22" s="62">
        <f t="shared" si="0"/>
        <v>79.35</v>
      </c>
      <c r="G22" s="62">
        <v>79.35</v>
      </c>
      <c r="H22" s="62"/>
      <c r="I22" s="62"/>
      <c r="J22" s="62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workbookViewId="0" topLeftCell="A1">
      <selection activeCell="I17" sqref="I17"/>
    </sheetView>
  </sheetViews>
  <sheetFormatPr defaultColWidth="9.16015625" defaultRowHeight="11.25"/>
  <cols>
    <col min="1" max="1" width="5.16015625" style="59" customWidth="1"/>
    <col min="2" max="3" width="4" style="59" customWidth="1"/>
    <col min="4" max="4" width="38.33203125" style="59" customWidth="1"/>
    <col min="5" max="6" width="11" style="59" bestFit="1" customWidth="1"/>
    <col min="7" max="7" width="17" style="59" customWidth="1"/>
    <col min="8" max="8" width="12.33203125" style="59" customWidth="1"/>
    <col min="9" max="9" width="17" style="59" customWidth="1"/>
    <col min="10" max="10" width="9" style="59" bestFit="1" customWidth="1"/>
    <col min="11" max="11" width="10" style="59" customWidth="1"/>
    <col min="12" max="12" width="10.83203125" style="59" customWidth="1"/>
    <col min="13" max="13" width="14" style="59" customWidth="1"/>
    <col min="14" max="14" width="13.83203125" style="59" customWidth="1"/>
    <col min="15" max="247" width="9.16015625" style="59" customWidth="1"/>
    <col min="248" max="253" width="9.16015625" style="0" customWidth="1"/>
  </cols>
  <sheetData>
    <row r="1" spans="1:14" ht="25.5" customHeight="1">
      <c r="A1" s="114" t="s">
        <v>90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7.2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L2"/>
      <c r="N2" s="154" t="s">
        <v>91</v>
      </c>
    </row>
    <row r="3" spans="1:14" ht="17.25" customHeight="1">
      <c r="A3" s="6" t="s">
        <v>92</v>
      </c>
      <c r="B3" s="135"/>
      <c r="C3" s="135"/>
      <c r="D3" s="135" t="s">
        <v>93</v>
      </c>
      <c r="I3" s="219"/>
      <c r="J3" s="219"/>
      <c r="L3"/>
      <c r="N3" s="180" t="s">
        <v>25</v>
      </c>
    </row>
    <row r="4" spans="1:14" s="197" customFormat="1" ht="18" customHeight="1">
      <c r="A4" s="79" t="s">
        <v>71</v>
      </c>
      <c r="B4" s="79"/>
      <c r="C4" s="79"/>
      <c r="D4" s="170" t="s">
        <v>72</v>
      </c>
      <c r="E4" s="13" t="s">
        <v>94</v>
      </c>
      <c r="F4" s="13"/>
      <c r="G4" s="13"/>
      <c r="H4" s="13"/>
      <c r="I4" s="13"/>
      <c r="J4" s="13"/>
      <c r="K4" s="13"/>
      <c r="L4" s="13"/>
      <c r="M4" s="13"/>
      <c r="N4" s="13"/>
    </row>
    <row r="5" spans="1:14" s="197" customFormat="1" ht="33" customHeight="1">
      <c r="A5" s="171" t="s">
        <v>73</v>
      </c>
      <c r="B5" s="171" t="s">
        <v>74</v>
      </c>
      <c r="C5" s="171" t="s">
        <v>75</v>
      </c>
      <c r="D5" s="172"/>
      <c r="E5" s="53" t="s">
        <v>60</v>
      </c>
      <c r="F5" s="13" t="s">
        <v>30</v>
      </c>
      <c r="G5" s="13"/>
      <c r="H5" s="13" t="s">
        <v>34</v>
      </c>
      <c r="I5" s="13" t="s">
        <v>36</v>
      </c>
      <c r="J5" s="13" t="s">
        <v>38</v>
      </c>
      <c r="K5" s="13" t="s">
        <v>40</v>
      </c>
      <c r="L5" s="13" t="s">
        <v>42</v>
      </c>
      <c r="M5" s="13"/>
      <c r="N5" s="13" t="s">
        <v>45</v>
      </c>
    </row>
    <row r="6" spans="1:14" s="197" customFormat="1" ht="36">
      <c r="A6" s="173"/>
      <c r="B6" s="173"/>
      <c r="C6" s="173"/>
      <c r="D6" s="174"/>
      <c r="E6" s="53"/>
      <c r="F6" s="13" t="s">
        <v>63</v>
      </c>
      <c r="G6" s="13" t="s">
        <v>32</v>
      </c>
      <c r="H6" s="13"/>
      <c r="I6" s="13"/>
      <c r="J6" s="13"/>
      <c r="K6" s="13"/>
      <c r="L6" s="13" t="s">
        <v>63</v>
      </c>
      <c r="M6" s="13" t="s">
        <v>32</v>
      </c>
      <c r="N6" s="13"/>
    </row>
    <row r="7" spans="1:247" s="42" customFormat="1" ht="15" customHeight="1">
      <c r="A7" s="150"/>
      <c r="B7" s="150"/>
      <c r="C7" s="150"/>
      <c r="D7" s="151" t="s">
        <v>60</v>
      </c>
      <c r="E7" s="176">
        <v>1302.75</v>
      </c>
      <c r="F7" s="176">
        <v>1302.75</v>
      </c>
      <c r="G7" s="136"/>
      <c r="H7" s="136"/>
      <c r="I7" s="176"/>
      <c r="J7" s="136"/>
      <c r="K7" s="136"/>
      <c r="L7" s="142"/>
      <c r="M7" s="142"/>
      <c r="N7" s="142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</row>
    <row r="8" spans="1:14" ht="15" customHeight="1">
      <c r="A8" s="177">
        <v>201</v>
      </c>
      <c r="B8" s="178"/>
      <c r="C8" s="178"/>
      <c r="D8" s="177" t="s">
        <v>31</v>
      </c>
      <c r="E8" s="179">
        <v>977.06</v>
      </c>
      <c r="F8" s="179">
        <v>977.06</v>
      </c>
      <c r="G8" s="108"/>
      <c r="H8" s="108"/>
      <c r="I8" s="176"/>
      <c r="J8" s="108"/>
      <c r="K8" s="130"/>
      <c r="L8" s="130"/>
      <c r="M8" s="130"/>
      <c r="N8" s="130"/>
    </row>
    <row r="9" spans="1:14" ht="15" customHeight="1">
      <c r="A9" s="177"/>
      <c r="B9" s="178" t="s">
        <v>76</v>
      </c>
      <c r="C9" s="178"/>
      <c r="D9" s="177" t="s">
        <v>77</v>
      </c>
      <c r="E9" s="179">
        <v>977.06</v>
      </c>
      <c r="F9" s="179">
        <v>977.06</v>
      </c>
      <c r="G9" s="108"/>
      <c r="H9" s="108"/>
      <c r="I9" s="176"/>
      <c r="J9" s="108"/>
      <c r="K9" s="130"/>
      <c r="L9" s="130"/>
      <c r="M9" s="130"/>
      <c r="N9" s="130"/>
    </row>
    <row r="10" spans="1:14" ht="15" customHeight="1">
      <c r="A10" s="177">
        <v>201</v>
      </c>
      <c r="B10" s="178" t="s">
        <v>78</v>
      </c>
      <c r="C10" s="178" t="s">
        <v>79</v>
      </c>
      <c r="D10" s="177" t="s">
        <v>35</v>
      </c>
      <c r="E10" s="179">
        <v>896.06</v>
      </c>
      <c r="F10" s="179">
        <v>896.06</v>
      </c>
      <c r="G10" s="108"/>
      <c r="H10" s="108"/>
      <c r="I10" s="176"/>
      <c r="J10" s="108"/>
      <c r="K10" s="130"/>
      <c r="L10" s="130"/>
      <c r="M10" s="130"/>
      <c r="N10" s="130"/>
    </row>
    <row r="11" spans="1:14" ht="15" customHeight="1">
      <c r="A11" s="177">
        <v>201</v>
      </c>
      <c r="B11" s="178" t="s">
        <v>78</v>
      </c>
      <c r="C11" s="178" t="s">
        <v>80</v>
      </c>
      <c r="D11" s="177" t="s">
        <v>37</v>
      </c>
      <c r="E11" s="179">
        <v>81</v>
      </c>
      <c r="F11" s="179">
        <v>81</v>
      </c>
      <c r="G11" s="108"/>
      <c r="H11" s="108"/>
      <c r="I11" s="176"/>
      <c r="J11" s="108"/>
      <c r="K11" s="130"/>
      <c r="L11" s="130"/>
      <c r="M11" s="130"/>
      <c r="N11" s="130"/>
    </row>
    <row r="12" spans="1:14" ht="15" customHeight="1">
      <c r="A12" s="177">
        <v>208</v>
      </c>
      <c r="B12" s="178"/>
      <c r="C12" s="178"/>
      <c r="D12" s="177" t="s">
        <v>39</v>
      </c>
      <c r="E12" s="179">
        <v>177.97</v>
      </c>
      <c r="F12" s="179">
        <v>177.97</v>
      </c>
      <c r="G12" s="108"/>
      <c r="H12" s="108"/>
      <c r="I12" s="176"/>
      <c r="J12" s="108"/>
      <c r="K12" s="130"/>
      <c r="L12" s="130"/>
      <c r="M12" s="130"/>
      <c r="N12" s="130"/>
    </row>
    <row r="13" spans="1:14" ht="15" customHeight="1">
      <c r="A13" s="177"/>
      <c r="B13" s="178" t="s">
        <v>81</v>
      </c>
      <c r="C13" s="178"/>
      <c r="D13" s="177" t="s">
        <v>41</v>
      </c>
      <c r="E13" s="179">
        <v>177.97</v>
      </c>
      <c r="F13" s="179">
        <v>177.97</v>
      </c>
      <c r="G13" s="108"/>
      <c r="H13" s="108"/>
      <c r="I13" s="176"/>
      <c r="J13" s="108"/>
      <c r="K13" s="130"/>
      <c r="L13" s="130"/>
      <c r="M13" s="130"/>
      <c r="N13" s="130"/>
    </row>
    <row r="14" spans="1:14" ht="15" customHeight="1">
      <c r="A14" s="177">
        <v>208</v>
      </c>
      <c r="B14" s="178" t="s">
        <v>82</v>
      </c>
      <c r="C14" s="178" t="s">
        <v>79</v>
      </c>
      <c r="D14" s="177" t="s">
        <v>43</v>
      </c>
      <c r="E14" s="179">
        <v>49.72</v>
      </c>
      <c r="F14" s="179">
        <v>49.72</v>
      </c>
      <c r="G14" s="108"/>
      <c r="H14" s="108"/>
      <c r="I14" s="176"/>
      <c r="J14" s="108"/>
      <c r="K14" s="130"/>
      <c r="L14" s="130"/>
      <c r="M14" s="130"/>
      <c r="N14" s="130"/>
    </row>
    <row r="15" spans="1:14" ht="24.75" customHeight="1">
      <c r="A15" s="177">
        <v>208</v>
      </c>
      <c r="B15" s="178" t="s">
        <v>82</v>
      </c>
      <c r="C15" s="178" t="s">
        <v>81</v>
      </c>
      <c r="D15" s="177" t="s">
        <v>44</v>
      </c>
      <c r="E15" s="179">
        <v>102.75</v>
      </c>
      <c r="F15" s="179">
        <v>102.75</v>
      </c>
      <c r="G15" s="108"/>
      <c r="H15" s="108"/>
      <c r="I15" s="176"/>
      <c r="J15" s="108"/>
      <c r="K15" s="130"/>
      <c r="L15" s="130"/>
      <c r="M15" s="130"/>
      <c r="N15" s="130"/>
    </row>
    <row r="16" spans="1:14" ht="15" customHeight="1">
      <c r="A16" s="177">
        <v>208</v>
      </c>
      <c r="B16" s="178" t="s">
        <v>82</v>
      </c>
      <c r="C16" s="178" t="s">
        <v>83</v>
      </c>
      <c r="D16" s="177" t="s">
        <v>46</v>
      </c>
      <c r="E16" s="179">
        <v>25.5</v>
      </c>
      <c r="F16" s="179">
        <v>25.5</v>
      </c>
      <c r="G16" s="108"/>
      <c r="H16" s="108"/>
      <c r="I16" s="176"/>
      <c r="J16" s="108"/>
      <c r="K16" s="130"/>
      <c r="L16" s="130"/>
      <c r="M16" s="130"/>
      <c r="N16" s="130"/>
    </row>
    <row r="17" spans="1:14" ht="15" customHeight="1">
      <c r="A17" s="177">
        <v>210</v>
      </c>
      <c r="B17" s="178"/>
      <c r="C17" s="178"/>
      <c r="D17" s="177" t="s">
        <v>47</v>
      </c>
      <c r="E17" s="179">
        <v>68.37</v>
      </c>
      <c r="F17" s="179">
        <v>68.37</v>
      </c>
      <c r="G17" s="108"/>
      <c r="H17" s="108"/>
      <c r="I17" s="176"/>
      <c r="J17" s="108"/>
      <c r="K17" s="130"/>
      <c r="L17" s="130"/>
      <c r="M17" s="130"/>
      <c r="N17" s="130"/>
    </row>
    <row r="18" spans="1:14" ht="15" customHeight="1">
      <c r="A18" s="177"/>
      <c r="B18" s="178" t="s">
        <v>84</v>
      </c>
      <c r="C18" s="178"/>
      <c r="D18" s="177" t="s">
        <v>48</v>
      </c>
      <c r="E18" s="179">
        <v>68.37</v>
      </c>
      <c r="F18" s="179">
        <v>68.37</v>
      </c>
      <c r="G18" s="108"/>
      <c r="H18" s="108"/>
      <c r="I18" s="176"/>
      <c r="J18" s="108"/>
      <c r="K18" s="130"/>
      <c r="L18" s="130"/>
      <c r="M18" s="130"/>
      <c r="N18" s="130"/>
    </row>
    <row r="19" spans="1:14" ht="15" customHeight="1">
      <c r="A19" s="177">
        <v>210</v>
      </c>
      <c r="B19" s="178" t="s">
        <v>85</v>
      </c>
      <c r="C19" s="178" t="s">
        <v>79</v>
      </c>
      <c r="D19" s="177" t="s">
        <v>49</v>
      </c>
      <c r="E19" s="179">
        <v>68.37</v>
      </c>
      <c r="F19" s="179">
        <v>68.37</v>
      </c>
      <c r="G19" s="108"/>
      <c r="H19" s="108"/>
      <c r="I19" s="176"/>
      <c r="J19" s="108"/>
      <c r="K19" s="130"/>
      <c r="L19" s="130"/>
      <c r="M19" s="130"/>
      <c r="N19" s="130"/>
    </row>
    <row r="20" spans="1:14" ht="15" customHeight="1">
      <c r="A20" s="177">
        <v>221</v>
      </c>
      <c r="B20" s="178"/>
      <c r="C20" s="178"/>
      <c r="D20" s="177" t="s">
        <v>50</v>
      </c>
      <c r="E20" s="179">
        <v>79.35</v>
      </c>
      <c r="F20" s="179">
        <v>79.35</v>
      </c>
      <c r="G20" s="108"/>
      <c r="H20" s="108"/>
      <c r="I20" s="176"/>
      <c r="J20" s="108"/>
      <c r="K20" s="130"/>
      <c r="L20" s="130"/>
      <c r="M20" s="130"/>
      <c r="N20" s="130"/>
    </row>
    <row r="21" spans="1:248" s="59" customFormat="1" ht="15" customHeight="1">
      <c r="A21" s="177"/>
      <c r="B21" s="178" t="s">
        <v>86</v>
      </c>
      <c r="C21" s="178"/>
      <c r="D21" s="177" t="s">
        <v>51</v>
      </c>
      <c r="E21" s="179">
        <v>79.35</v>
      </c>
      <c r="F21" s="179">
        <v>79.35</v>
      </c>
      <c r="G21" s="108"/>
      <c r="H21" s="108"/>
      <c r="I21" s="176"/>
      <c r="J21" s="108"/>
      <c r="K21" s="130"/>
      <c r="L21" s="130"/>
      <c r="M21" s="130"/>
      <c r="N21" s="130"/>
      <c r="IN21"/>
    </row>
    <row r="22" spans="1:248" s="59" customFormat="1" ht="15" customHeight="1">
      <c r="A22" s="177">
        <v>221</v>
      </c>
      <c r="B22" s="178" t="s">
        <v>87</v>
      </c>
      <c r="C22" s="178" t="s">
        <v>79</v>
      </c>
      <c r="D22" s="177" t="s">
        <v>52</v>
      </c>
      <c r="E22" s="179">
        <v>79.35</v>
      </c>
      <c r="F22" s="179">
        <v>79.35</v>
      </c>
      <c r="G22" s="108"/>
      <c r="H22" s="108"/>
      <c r="I22" s="176"/>
      <c r="J22" s="108"/>
      <c r="K22" s="130"/>
      <c r="L22" s="130"/>
      <c r="M22" s="130"/>
      <c r="N22" s="130"/>
      <c r="IN22"/>
    </row>
  </sheetData>
  <sheetProtection/>
  <mergeCells count="15">
    <mergeCell ref="A1:N1"/>
    <mergeCell ref="A4:C4"/>
    <mergeCell ref="E4:N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workbookViewId="0" topLeftCell="A1">
      <selection activeCell="K9" sqref="K9"/>
    </sheetView>
  </sheetViews>
  <sheetFormatPr defaultColWidth="9.16015625" defaultRowHeight="11.25"/>
  <cols>
    <col min="1" max="1" width="19.16015625" style="59" customWidth="1"/>
    <col min="2" max="2" width="13" style="59" customWidth="1"/>
    <col min="3" max="3" width="13.16015625" style="59" customWidth="1"/>
    <col min="4" max="6" width="14.16015625" style="59" bestFit="1" customWidth="1"/>
    <col min="7" max="7" width="16" style="59" customWidth="1"/>
    <col min="8" max="8" width="14.16015625" style="59" bestFit="1" customWidth="1"/>
    <col min="9" max="9" width="8.83203125" style="59" customWidth="1"/>
    <col min="10" max="10" width="13.83203125" style="59" customWidth="1"/>
    <col min="11" max="11" width="13.16015625" style="59" customWidth="1"/>
    <col min="12" max="12" width="9.83203125" style="59" customWidth="1"/>
    <col min="13" max="13" width="11" style="59" customWidth="1"/>
    <col min="14" max="14" width="15.5" style="59" customWidth="1"/>
    <col min="15" max="15" width="11.5" style="59" customWidth="1"/>
    <col min="16" max="16384" width="9.16015625" style="59" customWidth="1"/>
  </cols>
  <sheetData>
    <row r="1" spans="1:15" ht="36.75" customHeight="1">
      <c r="A1" s="134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4:15" ht="15.75" customHeight="1">
      <c r="N2" s="140" t="s">
        <v>96</v>
      </c>
      <c r="O2" s="140"/>
    </row>
    <row r="3" spans="1:15" ht="18" customHeight="1">
      <c r="A3" s="6" t="s">
        <v>97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N3" s="141" t="s">
        <v>25</v>
      </c>
      <c r="O3" s="141"/>
    </row>
    <row r="4" spans="1:16" s="197" customFormat="1" ht="21" customHeight="1">
      <c r="A4" s="115" t="s">
        <v>57</v>
      </c>
      <c r="B4" s="199" t="s">
        <v>98</v>
      </c>
      <c r="C4" s="200"/>
      <c r="D4" s="200"/>
      <c r="E4" s="200"/>
      <c r="F4" s="200"/>
      <c r="G4" s="200"/>
      <c r="H4" s="200"/>
      <c r="I4" s="212"/>
      <c r="J4" s="212"/>
      <c r="K4" s="199" t="s">
        <v>99</v>
      </c>
      <c r="L4" s="200"/>
      <c r="M4" s="200"/>
      <c r="N4" s="200"/>
      <c r="O4" s="213"/>
      <c r="P4" s="42"/>
    </row>
    <row r="5" spans="1:16" s="197" customFormat="1" ht="27.75" customHeight="1">
      <c r="A5" s="117"/>
      <c r="B5" s="115" t="s">
        <v>60</v>
      </c>
      <c r="C5" s="201" t="s">
        <v>30</v>
      </c>
      <c r="D5" s="202"/>
      <c r="E5" s="116" t="s">
        <v>34</v>
      </c>
      <c r="F5" s="116" t="s">
        <v>36</v>
      </c>
      <c r="G5" s="116" t="s">
        <v>38</v>
      </c>
      <c r="H5" s="116" t="s">
        <v>40</v>
      </c>
      <c r="I5" s="201" t="s">
        <v>42</v>
      </c>
      <c r="J5" s="202"/>
      <c r="K5" s="116" t="s">
        <v>60</v>
      </c>
      <c r="L5" s="192" t="s">
        <v>61</v>
      </c>
      <c r="M5" s="193"/>
      <c r="N5" s="196"/>
      <c r="O5" s="116" t="s">
        <v>62</v>
      </c>
      <c r="P5" s="42"/>
    </row>
    <row r="6" spans="1:16" s="197" customFormat="1" ht="47.25" customHeight="1">
      <c r="A6" s="119"/>
      <c r="B6" s="119"/>
      <c r="C6" s="13" t="s">
        <v>63</v>
      </c>
      <c r="D6" s="13" t="s">
        <v>32</v>
      </c>
      <c r="E6" s="120"/>
      <c r="F6" s="120"/>
      <c r="G6" s="120"/>
      <c r="H6" s="120"/>
      <c r="I6" s="13" t="s">
        <v>63</v>
      </c>
      <c r="J6" s="99" t="s">
        <v>32</v>
      </c>
      <c r="K6" s="120"/>
      <c r="L6" s="120" t="s">
        <v>64</v>
      </c>
      <c r="M6" s="120" t="s">
        <v>65</v>
      </c>
      <c r="N6" s="120" t="s">
        <v>66</v>
      </c>
      <c r="O6" s="120"/>
      <c r="P6" s="42"/>
    </row>
    <row r="7" spans="1:15" s="198" customFormat="1" ht="19.5" customHeight="1">
      <c r="A7" s="53" t="s">
        <v>60</v>
      </c>
      <c r="B7" s="203">
        <f>SUM(B8:B12)</f>
        <v>1302.75</v>
      </c>
      <c r="C7" s="203">
        <f>SUM(C8:C12)</f>
        <v>1302.75</v>
      </c>
      <c r="D7" s="203">
        <f>SUM(D8:D12)</f>
        <v>0</v>
      </c>
      <c r="E7" s="203">
        <f>SUM(E8:E12)</f>
        <v>0</v>
      </c>
      <c r="F7" s="203">
        <f>SUM(F8:F12)</f>
        <v>0</v>
      </c>
      <c r="G7" s="203"/>
      <c r="H7" s="203"/>
      <c r="I7" s="203"/>
      <c r="J7" s="203"/>
      <c r="K7" s="203">
        <f>SUM(K8:K12)</f>
        <v>1302.7500000000002</v>
      </c>
      <c r="L7" s="203">
        <f>SUM(L8:L12)</f>
        <v>998.94</v>
      </c>
      <c r="M7" s="203">
        <f>SUM(M8:M12)</f>
        <v>180.42</v>
      </c>
      <c r="N7" s="203">
        <f>SUM(N8:N12)</f>
        <v>42.39</v>
      </c>
      <c r="O7" s="203">
        <f>SUM(O8:O12)</f>
        <v>81</v>
      </c>
    </row>
    <row r="8" spans="1:15" ht="19.5" customHeight="1">
      <c r="A8" s="204" t="s">
        <v>68</v>
      </c>
      <c r="B8" s="205">
        <v>1302.75</v>
      </c>
      <c r="C8" s="205">
        <v>1302.75</v>
      </c>
      <c r="D8" s="206"/>
      <c r="E8" s="206"/>
      <c r="F8" s="206"/>
      <c r="G8" s="206"/>
      <c r="H8" s="206"/>
      <c r="I8" s="206"/>
      <c r="J8" s="206"/>
      <c r="K8" s="205">
        <f>SUM(L8:O8)</f>
        <v>1302.7500000000002</v>
      </c>
      <c r="L8" s="214">
        <v>998.94</v>
      </c>
      <c r="M8" s="214">
        <v>180.42</v>
      </c>
      <c r="N8" s="214">
        <v>42.39</v>
      </c>
      <c r="O8" s="215">
        <v>81</v>
      </c>
    </row>
    <row r="9" spans="1:15" ht="19.5" customHeight="1">
      <c r="A9" s="204"/>
      <c r="B9" s="205"/>
      <c r="C9" s="205"/>
      <c r="D9" s="207"/>
      <c r="E9" s="207"/>
      <c r="F9" s="207"/>
      <c r="G9" s="207"/>
      <c r="H9" s="207"/>
      <c r="I9" s="207"/>
      <c r="J9" s="207"/>
      <c r="K9" s="205"/>
      <c r="L9" s="216"/>
      <c r="M9" s="216"/>
      <c r="N9" s="216"/>
      <c r="O9" s="205"/>
    </row>
    <row r="10" spans="1:15" ht="19.5" customHeight="1">
      <c r="A10" s="208"/>
      <c r="B10" s="205"/>
      <c r="C10" s="205"/>
      <c r="D10" s="209"/>
      <c r="E10" s="209"/>
      <c r="F10" s="209"/>
      <c r="G10" s="209"/>
      <c r="H10" s="209"/>
      <c r="I10" s="209"/>
      <c r="J10" s="209"/>
      <c r="K10" s="205"/>
      <c r="L10" s="216"/>
      <c r="M10" s="216"/>
      <c r="N10" s="216"/>
      <c r="O10" s="205"/>
    </row>
    <row r="11" spans="1:15" ht="19.5" customHeight="1">
      <c r="A11" s="208"/>
      <c r="B11" s="205"/>
      <c r="C11" s="205"/>
      <c r="D11" s="209"/>
      <c r="E11" s="209"/>
      <c r="F11" s="210"/>
      <c r="G11" s="210"/>
      <c r="H11" s="210"/>
      <c r="I11" s="210"/>
      <c r="J11" s="210"/>
      <c r="K11" s="205"/>
      <c r="L11" s="216"/>
      <c r="M11" s="216"/>
      <c r="N11" s="216"/>
      <c r="O11" s="205"/>
    </row>
    <row r="12" spans="1:15" ht="19.5" customHeight="1">
      <c r="A12" s="208"/>
      <c r="B12" s="205"/>
      <c r="C12" s="205"/>
      <c r="D12" s="209"/>
      <c r="E12" s="209"/>
      <c r="F12" s="210"/>
      <c r="G12" s="210"/>
      <c r="H12" s="210"/>
      <c r="I12" s="210"/>
      <c r="J12" s="210"/>
      <c r="K12" s="205"/>
      <c r="L12" s="216"/>
      <c r="M12" s="216"/>
      <c r="N12" s="216"/>
      <c r="O12" s="205"/>
    </row>
    <row r="13" spans="1:15" ht="36" customHeight="1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7"/>
      <c r="M13" s="217"/>
      <c r="N13" s="217"/>
      <c r="O13" s="217"/>
    </row>
    <row r="14" ht="12">
      <c r="D14" s="86"/>
    </row>
    <row r="18" ht="12">
      <c r="A18" s="86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showGridLines="0" showZeros="0" workbookViewId="0" topLeftCell="A1">
      <selection activeCell="L16" sqref="L16"/>
    </sheetView>
  </sheetViews>
  <sheetFormatPr defaultColWidth="9.16015625" defaultRowHeight="11.25"/>
  <cols>
    <col min="1" max="1" width="26.66015625" style="59" customWidth="1"/>
    <col min="2" max="2" width="5.33203125" style="59" bestFit="1" customWidth="1"/>
    <col min="3" max="4" width="4.33203125" style="59" bestFit="1" customWidth="1"/>
    <col min="5" max="5" width="42" style="59" bestFit="1" customWidth="1"/>
    <col min="6" max="6" width="14.5" style="59" bestFit="1" customWidth="1"/>
    <col min="7" max="7" width="12" style="59" customWidth="1"/>
    <col min="8" max="8" width="14.16015625" style="59" customWidth="1"/>
    <col min="9" max="9" width="16.16015625" style="59" customWidth="1"/>
    <col min="10" max="10" width="11.5" style="59" bestFit="1" customWidth="1"/>
    <col min="11" max="16384" width="9.16015625" style="59" customWidth="1"/>
  </cols>
  <sheetData>
    <row r="1" spans="1:10" ht="33" customHeight="1">
      <c r="A1" s="134" t="s">
        <v>100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9:10" ht="15.75" customHeight="1">
      <c r="I2" s="140" t="s">
        <v>101</v>
      </c>
      <c r="J2" s="140"/>
    </row>
    <row r="3" spans="1:10" ht="18" customHeight="1">
      <c r="A3" s="6" t="s">
        <v>24</v>
      </c>
      <c r="B3" s="135"/>
      <c r="C3" s="135"/>
      <c r="D3" s="135"/>
      <c r="E3" s="135"/>
      <c r="F3" s="135"/>
      <c r="G3" s="135"/>
      <c r="H3" s="135"/>
      <c r="I3" s="141" t="s">
        <v>25</v>
      </c>
      <c r="J3" s="141"/>
    </row>
    <row r="4" spans="1:10" s="69" customFormat="1" ht="18" customHeight="1">
      <c r="A4" s="171" t="s">
        <v>57</v>
      </c>
      <c r="B4" s="79" t="s">
        <v>71</v>
      </c>
      <c r="C4" s="79"/>
      <c r="D4" s="79"/>
      <c r="E4" s="170" t="s">
        <v>72</v>
      </c>
      <c r="F4" s="189" t="s">
        <v>102</v>
      </c>
      <c r="G4" s="190"/>
      <c r="H4" s="190"/>
      <c r="I4" s="190"/>
      <c r="J4" s="195"/>
    </row>
    <row r="5" spans="1:10" s="69" customFormat="1" ht="18" customHeight="1">
      <c r="A5" s="191"/>
      <c r="B5" s="171" t="s">
        <v>73</v>
      </c>
      <c r="C5" s="171" t="s">
        <v>74</v>
      </c>
      <c r="D5" s="171" t="s">
        <v>75</v>
      </c>
      <c r="E5" s="172"/>
      <c r="F5" s="116" t="s">
        <v>60</v>
      </c>
      <c r="G5" s="192" t="s">
        <v>61</v>
      </c>
      <c r="H5" s="193"/>
      <c r="I5" s="196"/>
      <c r="J5" s="116" t="s">
        <v>62</v>
      </c>
    </row>
    <row r="6" spans="1:12" s="69" customFormat="1" ht="26.25" customHeight="1">
      <c r="A6" s="173"/>
      <c r="B6" s="173"/>
      <c r="C6" s="173"/>
      <c r="D6" s="173"/>
      <c r="E6" s="174"/>
      <c r="F6" s="120"/>
      <c r="G6" s="120" t="s">
        <v>64</v>
      </c>
      <c r="H6" s="120" t="s">
        <v>65</v>
      </c>
      <c r="I6" s="120" t="s">
        <v>66</v>
      </c>
      <c r="J6" s="120"/>
      <c r="K6" s="77"/>
      <c r="L6" s="77"/>
    </row>
    <row r="7" spans="1:12" s="69" customFormat="1" ht="19.5" customHeight="1">
      <c r="A7" s="54" t="s">
        <v>68</v>
      </c>
      <c r="B7" s="55"/>
      <c r="C7" s="55"/>
      <c r="D7" s="55"/>
      <c r="E7" s="56" t="s">
        <v>60</v>
      </c>
      <c r="F7" s="194">
        <f>F8+F12+F17+F20</f>
        <v>1302.75</v>
      </c>
      <c r="G7" s="194">
        <f>G8+G12+G17+G20</f>
        <v>998.94</v>
      </c>
      <c r="H7" s="194">
        <f>H8+H12+H17+H20</f>
        <v>180.42000000000002</v>
      </c>
      <c r="I7" s="194">
        <f>I8+I12+I17+I20</f>
        <v>42.39</v>
      </c>
      <c r="J7" s="194">
        <f>J8+J12+J17+J20</f>
        <v>81</v>
      </c>
      <c r="K7" s="77"/>
      <c r="L7" s="77"/>
    </row>
    <row r="8" spans="2:10" ht="15" customHeight="1">
      <c r="B8" s="177">
        <v>201</v>
      </c>
      <c r="C8" s="178"/>
      <c r="D8" s="178"/>
      <c r="E8" s="177" t="s">
        <v>31</v>
      </c>
      <c r="F8" s="62">
        <f aca="true" t="shared" si="0" ref="F8:F22">SUM(G8:J8)</f>
        <v>977.0600000000001</v>
      </c>
      <c r="G8" s="62">
        <v>722.97</v>
      </c>
      <c r="H8" s="62">
        <v>171.52</v>
      </c>
      <c r="I8" s="62">
        <v>1.57</v>
      </c>
      <c r="J8" s="62">
        <v>81</v>
      </c>
    </row>
    <row r="9" spans="1:10" ht="15" customHeight="1">
      <c r="A9" s="20"/>
      <c r="B9" s="177"/>
      <c r="C9" s="178" t="s">
        <v>76</v>
      </c>
      <c r="D9" s="178"/>
      <c r="E9" s="177" t="s">
        <v>77</v>
      </c>
      <c r="F9" s="62">
        <f t="shared" si="0"/>
        <v>977.0600000000001</v>
      </c>
      <c r="G9" s="62">
        <v>722.97</v>
      </c>
      <c r="H9" s="62">
        <v>171.52</v>
      </c>
      <c r="I9" s="62">
        <v>1.57</v>
      </c>
      <c r="J9" s="62">
        <v>81</v>
      </c>
    </row>
    <row r="10" spans="1:10" ht="15" customHeight="1">
      <c r="A10" s="20"/>
      <c r="B10" s="177">
        <v>201</v>
      </c>
      <c r="C10" s="178" t="s">
        <v>78</v>
      </c>
      <c r="D10" s="178" t="s">
        <v>79</v>
      </c>
      <c r="E10" s="177" t="s">
        <v>35</v>
      </c>
      <c r="F10" s="62">
        <f t="shared" si="0"/>
        <v>896.0600000000001</v>
      </c>
      <c r="G10" s="62">
        <v>722.97</v>
      </c>
      <c r="H10" s="62">
        <v>171.52</v>
      </c>
      <c r="I10" s="62">
        <v>1.57</v>
      </c>
      <c r="J10" s="62"/>
    </row>
    <row r="11" spans="1:10" ht="15" customHeight="1">
      <c r="A11" s="20"/>
      <c r="B11" s="177">
        <v>201</v>
      </c>
      <c r="C11" s="178" t="s">
        <v>78</v>
      </c>
      <c r="D11" s="178" t="s">
        <v>80</v>
      </c>
      <c r="E11" s="177" t="s">
        <v>37</v>
      </c>
      <c r="F11" s="62">
        <f t="shared" si="0"/>
        <v>81</v>
      </c>
      <c r="G11" s="62"/>
      <c r="H11" s="62"/>
      <c r="I11" s="62"/>
      <c r="J11" s="62">
        <v>81</v>
      </c>
    </row>
    <row r="12" spans="1:10" ht="15" customHeight="1">
      <c r="A12" s="20"/>
      <c r="B12" s="177">
        <v>208</v>
      </c>
      <c r="C12" s="178"/>
      <c r="D12" s="178"/>
      <c r="E12" s="177" t="s">
        <v>39</v>
      </c>
      <c r="F12" s="62">
        <f t="shared" si="0"/>
        <v>177.97</v>
      </c>
      <c r="G12" s="62">
        <v>128.25</v>
      </c>
      <c r="H12" s="62">
        <v>8.9</v>
      </c>
      <c r="I12" s="62">
        <v>40.82</v>
      </c>
      <c r="J12" s="62"/>
    </row>
    <row r="13" spans="1:10" ht="15" customHeight="1">
      <c r="A13" s="20"/>
      <c r="B13" s="177"/>
      <c r="C13" s="178" t="s">
        <v>81</v>
      </c>
      <c r="D13" s="178"/>
      <c r="E13" s="177" t="s">
        <v>41</v>
      </c>
      <c r="F13" s="62">
        <f t="shared" si="0"/>
        <v>177.97</v>
      </c>
      <c r="G13" s="62">
        <v>128.25</v>
      </c>
      <c r="H13" s="62">
        <v>8.9</v>
      </c>
      <c r="I13" s="62">
        <v>40.82</v>
      </c>
      <c r="J13" s="62"/>
    </row>
    <row r="14" spans="1:10" ht="15" customHeight="1">
      <c r="A14" s="20"/>
      <c r="B14" s="177">
        <v>208</v>
      </c>
      <c r="C14" s="178" t="s">
        <v>82</v>
      </c>
      <c r="D14" s="178" t="s">
        <v>79</v>
      </c>
      <c r="E14" s="177" t="s">
        <v>43</v>
      </c>
      <c r="F14" s="62">
        <f t="shared" si="0"/>
        <v>49.72</v>
      </c>
      <c r="G14" s="62"/>
      <c r="H14" s="62">
        <v>8.9</v>
      </c>
      <c r="I14" s="62">
        <v>40.82</v>
      </c>
      <c r="J14" s="62"/>
    </row>
    <row r="15" spans="1:10" ht="15" customHeight="1">
      <c r="A15" s="20"/>
      <c r="B15" s="177">
        <v>208</v>
      </c>
      <c r="C15" s="178" t="s">
        <v>82</v>
      </c>
      <c r="D15" s="178" t="s">
        <v>81</v>
      </c>
      <c r="E15" s="177" t="s">
        <v>44</v>
      </c>
      <c r="F15" s="62">
        <f t="shared" si="0"/>
        <v>102.75</v>
      </c>
      <c r="G15" s="62">
        <v>102.75</v>
      </c>
      <c r="H15" s="62"/>
      <c r="I15" s="62"/>
      <c r="J15" s="62"/>
    </row>
    <row r="16" spans="1:10" ht="15" customHeight="1">
      <c r="A16" s="20"/>
      <c r="B16" s="177">
        <v>208</v>
      </c>
      <c r="C16" s="178" t="s">
        <v>82</v>
      </c>
      <c r="D16" s="178" t="s">
        <v>83</v>
      </c>
      <c r="E16" s="177" t="s">
        <v>46</v>
      </c>
      <c r="F16" s="62">
        <f t="shared" si="0"/>
        <v>25.5</v>
      </c>
      <c r="G16" s="62">
        <v>25.5</v>
      </c>
      <c r="H16" s="62"/>
      <c r="I16" s="62"/>
      <c r="J16" s="62"/>
    </row>
    <row r="17" spans="1:10" ht="15" customHeight="1">
      <c r="A17" s="20"/>
      <c r="B17" s="177">
        <v>210</v>
      </c>
      <c r="C17" s="178"/>
      <c r="D17" s="178"/>
      <c r="E17" s="177" t="s">
        <v>47</v>
      </c>
      <c r="F17" s="62">
        <f t="shared" si="0"/>
        <v>68.37</v>
      </c>
      <c r="G17" s="62">
        <v>68.37</v>
      </c>
      <c r="H17" s="62"/>
      <c r="I17" s="62"/>
      <c r="J17" s="62"/>
    </row>
    <row r="18" spans="1:10" ht="15" customHeight="1">
      <c r="A18" s="20"/>
      <c r="B18" s="177"/>
      <c r="C18" s="178" t="s">
        <v>84</v>
      </c>
      <c r="D18" s="178"/>
      <c r="E18" s="177" t="s">
        <v>48</v>
      </c>
      <c r="F18" s="62">
        <f t="shared" si="0"/>
        <v>68.37</v>
      </c>
      <c r="G18" s="62">
        <v>68.37</v>
      </c>
      <c r="H18" s="62"/>
      <c r="I18" s="62"/>
      <c r="J18" s="62"/>
    </row>
    <row r="19" spans="1:10" ht="15" customHeight="1">
      <c r="A19" s="20"/>
      <c r="B19" s="177">
        <v>210</v>
      </c>
      <c r="C19" s="178" t="s">
        <v>85</v>
      </c>
      <c r="D19" s="178" t="s">
        <v>79</v>
      </c>
      <c r="E19" s="177" t="s">
        <v>49</v>
      </c>
      <c r="F19" s="62">
        <f t="shared" si="0"/>
        <v>68.37</v>
      </c>
      <c r="G19" s="62">
        <v>68.37</v>
      </c>
      <c r="H19" s="62"/>
      <c r="I19" s="62"/>
      <c r="J19" s="62"/>
    </row>
    <row r="20" spans="1:10" ht="15" customHeight="1">
      <c r="A20" s="20"/>
      <c r="B20" s="177">
        <v>221</v>
      </c>
      <c r="C20" s="178"/>
      <c r="D20" s="178"/>
      <c r="E20" s="177" t="s">
        <v>50</v>
      </c>
      <c r="F20" s="62">
        <f t="shared" si="0"/>
        <v>79.35</v>
      </c>
      <c r="G20" s="62">
        <v>79.35</v>
      </c>
      <c r="H20" s="62"/>
      <c r="I20" s="62"/>
      <c r="J20" s="62"/>
    </row>
    <row r="21" spans="1:10" ht="12">
      <c r="A21" s="20"/>
      <c r="B21" s="177"/>
      <c r="C21" s="178" t="s">
        <v>86</v>
      </c>
      <c r="D21" s="178"/>
      <c r="E21" s="177" t="s">
        <v>51</v>
      </c>
      <c r="F21" s="62">
        <f t="shared" si="0"/>
        <v>79.35</v>
      </c>
      <c r="G21" s="62">
        <v>79.35</v>
      </c>
      <c r="H21" s="62"/>
      <c r="I21" s="62"/>
      <c r="J21" s="62"/>
    </row>
    <row r="22" spans="1:10" ht="24">
      <c r="A22" s="20"/>
      <c r="B22" s="177">
        <v>221</v>
      </c>
      <c r="C22" s="178" t="s">
        <v>87</v>
      </c>
      <c r="D22" s="178" t="s">
        <v>79</v>
      </c>
      <c r="E22" s="177" t="s">
        <v>52</v>
      </c>
      <c r="F22" s="62">
        <f t="shared" si="0"/>
        <v>79.35</v>
      </c>
      <c r="G22" s="62">
        <v>79.35</v>
      </c>
      <c r="H22" s="62"/>
      <c r="I22" s="62"/>
      <c r="J22" s="62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showGridLines="0" showZeros="0" workbookViewId="0" topLeftCell="A1">
      <selection activeCell="A1" sqref="A1:M1"/>
    </sheetView>
  </sheetViews>
  <sheetFormatPr defaultColWidth="9.16015625" defaultRowHeight="11.25"/>
  <cols>
    <col min="1" max="1" width="17.5" style="59" customWidth="1"/>
    <col min="2" max="2" width="6.5" style="181" customWidth="1"/>
    <col min="3" max="3" width="5.66015625" style="181" customWidth="1"/>
    <col min="4" max="4" width="5" style="181" customWidth="1"/>
    <col min="5" max="5" width="40.33203125" style="59" customWidth="1"/>
    <col min="6" max="6" width="12.83203125" style="59" customWidth="1"/>
    <col min="7" max="7" width="12" style="59" customWidth="1"/>
    <col min="8" max="8" width="12.33203125" style="59" customWidth="1"/>
    <col min="9" max="10" width="14.83203125" style="59" customWidth="1"/>
    <col min="11" max="11" width="9.5" style="59" customWidth="1"/>
    <col min="12" max="12" width="10" style="59" customWidth="1"/>
    <col min="13" max="13" width="8.83203125" style="59" customWidth="1"/>
    <col min="14" max="16384" width="9.16015625" style="59" customWidth="1"/>
  </cols>
  <sheetData>
    <row r="1" spans="1:13" ht="31.5" customHeight="1">
      <c r="A1" s="134" t="s">
        <v>103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2:13" ht="15.75" customHeight="1">
      <c r="L2" s="140" t="s">
        <v>104</v>
      </c>
      <c r="M2" s="140"/>
    </row>
    <row r="3" spans="1:13" ht="18" customHeight="1">
      <c r="A3" s="7" t="s">
        <v>24</v>
      </c>
      <c r="B3" s="182"/>
      <c r="C3" s="182"/>
      <c r="D3" s="182"/>
      <c r="E3" s="168"/>
      <c r="F3" s="168"/>
      <c r="G3" s="168"/>
      <c r="H3" s="168"/>
      <c r="L3" s="180" t="s">
        <v>25</v>
      </c>
      <c r="M3" s="180"/>
    </row>
    <row r="4" spans="1:13" s="69" customFormat="1" ht="21.75" customHeight="1">
      <c r="A4" s="79" t="s">
        <v>57</v>
      </c>
      <c r="B4" s="160" t="s">
        <v>71</v>
      </c>
      <c r="C4" s="160"/>
      <c r="D4" s="160"/>
      <c r="E4" s="78" t="s">
        <v>72</v>
      </c>
      <c r="F4" s="78" t="s">
        <v>102</v>
      </c>
      <c r="G4" s="78"/>
      <c r="H4" s="78"/>
      <c r="I4" s="78"/>
      <c r="J4" s="78"/>
      <c r="K4" s="78"/>
      <c r="L4" s="78"/>
      <c r="M4" s="78"/>
    </row>
    <row r="5" spans="1:13" s="69" customFormat="1" ht="30" customHeight="1">
      <c r="A5" s="79"/>
      <c r="B5" s="160" t="s">
        <v>73</v>
      </c>
      <c r="C5" s="160" t="s">
        <v>74</v>
      </c>
      <c r="D5" s="159" t="s">
        <v>75</v>
      </c>
      <c r="E5" s="78"/>
      <c r="F5" s="78" t="s">
        <v>60</v>
      </c>
      <c r="G5" s="13" t="s">
        <v>105</v>
      </c>
      <c r="H5" s="13" t="s">
        <v>106</v>
      </c>
      <c r="I5" s="13" t="s">
        <v>107</v>
      </c>
      <c r="J5" s="53" t="s">
        <v>108</v>
      </c>
      <c r="K5" s="53" t="s">
        <v>109</v>
      </c>
      <c r="L5" s="53" t="s">
        <v>110</v>
      </c>
      <c r="M5" s="13" t="s">
        <v>111</v>
      </c>
    </row>
    <row r="6" spans="1:13" s="69" customFormat="1" ht="19.5" customHeight="1">
      <c r="A6" s="54" t="s">
        <v>68</v>
      </c>
      <c r="B6" s="55"/>
      <c r="C6" s="55"/>
      <c r="D6" s="55"/>
      <c r="E6" s="56" t="s">
        <v>60</v>
      </c>
      <c r="F6" s="183">
        <f>SUM(G6:I6)</f>
        <v>1302.7500000000002</v>
      </c>
      <c r="G6" s="184">
        <f>G7+G11+G16+G19</f>
        <v>998.94</v>
      </c>
      <c r="H6" s="184">
        <f>H7+H11+H16+H19</f>
        <v>261.42</v>
      </c>
      <c r="I6" s="184">
        <f>I7+I11+I16+I19</f>
        <v>42.39</v>
      </c>
      <c r="J6" s="184"/>
      <c r="K6" s="184"/>
      <c r="L6" s="184"/>
      <c r="M6" s="184"/>
    </row>
    <row r="7" spans="1:13" s="69" customFormat="1" ht="19.5" customHeight="1">
      <c r="A7" s="54"/>
      <c r="B7" s="177">
        <v>201</v>
      </c>
      <c r="C7" s="178"/>
      <c r="D7" s="178"/>
      <c r="E7" s="177" t="s">
        <v>31</v>
      </c>
      <c r="F7" s="183">
        <f>SUM(G7:I7)</f>
        <v>977.0600000000001</v>
      </c>
      <c r="G7" s="62">
        <v>722.97</v>
      </c>
      <c r="H7" s="62">
        <v>252.52</v>
      </c>
      <c r="I7" s="62">
        <v>1.57</v>
      </c>
      <c r="J7" s="184"/>
      <c r="K7" s="185"/>
      <c r="L7" s="185"/>
      <c r="M7" s="185"/>
    </row>
    <row r="8" spans="1:13" ht="19.5" customHeight="1">
      <c r="A8" s="20"/>
      <c r="B8" s="177"/>
      <c r="C8" s="178" t="s">
        <v>76</v>
      </c>
      <c r="D8" s="178"/>
      <c r="E8" s="177" t="s">
        <v>77</v>
      </c>
      <c r="F8" s="183">
        <f aca="true" t="shared" si="0" ref="F8:F21">SUM(G8:I8)</f>
        <v>977.0600000000001</v>
      </c>
      <c r="G8" s="62">
        <v>722.97</v>
      </c>
      <c r="H8" s="62">
        <v>252.52</v>
      </c>
      <c r="I8" s="62">
        <v>1.57</v>
      </c>
      <c r="J8" s="186"/>
      <c r="K8" s="187"/>
      <c r="L8" s="187"/>
      <c r="M8" s="187"/>
    </row>
    <row r="9" spans="1:13" ht="19.5" customHeight="1">
      <c r="A9" s="20"/>
      <c r="B9" s="177">
        <v>201</v>
      </c>
      <c r="C9" s="178" t="s">
        <v>78</v>
      </c>
      <c r="D9" s="178" t="s">
        <v>79</v>
      </c>
      <c r="E9" s="177" t="s">
        <v>35</v>
      </c>
      <c r="F9" s="183">
        <f t="shared" si="0"/>
        <v>896.0600000000001</v>
      </c>
      <c r="G9" s="62">
        <v>722.97</v>
      </c>
      <c r="H9" s="62">
        <v>171.52</v>
      </c>
      <c r="I9" s="62">
        <v>1.57</v>
      </c>
      <c r="J9" s="186"/>
      <c r="K9" s="188"/>
      <c r="L9" s="188"/>
      <c r="M9" s="188"/>
    </row>
    <row r="10" spans="1:13" ht="19.5" customHeight="1">
      <c r="A10" s="20"/>
      <c r="B10" s="177">
        <v>201</v>
      </c>
      <c r="C10" s="178" t="s">
        <v>78</v>
      </c>
      <c r="D10" s="178" t="s">
        <v>80</v>
      </c>
      <c r="E10" s="177" t="s">
        <v>37</v>
      </c>
      <c r="F10" s="183">
        <f t="shared" si="0"/>
        <v>81</v>
      </c>
      <c r="G10" s="62"/>
      <c r="H10" s="62">
        <v>81</v>
      </c>
      <c r="I10" s="62"/>
      <c r="J10" s="186"/>
      <c r="K10" s="188"/>
      <c r="L10" s="188"/>
      <c r="M10" s="188"/>
    </row>
    <row r="11" spans="1:13" ht="19.5" customHeight="1">
      <c r="A11" s="20"/>
      <c r="B11" s="177">
        <v>208</v>
      </c>
      <c r="C11" s="178"/>
      <c r="D11" s="178"/>
      <c r="E11" s="177" t="s">
        <v>39</v>
      </c>
      <c r="F11" s="183">
        <f t="shared" si="0"/>
        <v>177.97</v>
      </c>
      <c r="G11" s="62">
        <v>128.25</v>
      </c>
      <c r="H11" s="62">
        <v>8.9</v>
      </c>
      <c r="I11" s="62">
        <v>40.82</v>
      </c>
      <c r="J11" s="186"/>
      <c r="K11" s="188"/>
      <c r="L11" s="188"/>
      <c r="M11" s="188"/>
    </row>
    <row r="12" spans="1:13" ht="19.5" customHeight="1">
      <c r="A12" s="20"/>
      <c r="B12" s="177"/>
      <c r="C12" s="178" t="s">
        <v>81</v>
      </c>
      <c r="D12" s="178"/>
      <c r="E12" s="177" t="s">
        <v>41</v>
      </c>
      <c r="F12" s="183">
        <f t="shared" si="0"/>
        <v>177.97</v>
      </c>
      <c r="G12" s="62">
        <v>128.25</v>
      </c>
      <c r="H12" s="62">
        <v>8.9</v>
      </c>
      <c r="I12" s="62">
        <v>40.82</v>
      </c>
      <c r="J12" s="186"/>
      <c r="K12" s="188"/>
      <c r="L12" s="188"/>
      <c r="M12" s="188"/>
    </row>
    <row r="13" spans="1:13" ht="19.5" customHeight="1">
      <c r="A13" s="130"/>
      <c r="B13" s="177">
        <v>208</v>
      </c>
      <c r="C13" s="178" t="s">
        <v>82</v>
      </c>
      <c r="D13" s="178" t="s">
        <v>79</v>
      </c>
      <c r="E13" s="177" t="s">
        <v>43</v>
      </c>
      <c r="F13" s="183">
        <f t="shared" si="0"/>
        <v>49.72</v>
      </c>
      <c r="G13" s="62"/>
      <c r="H13" s="62">
        <v>8.9</v>
      </c>
      <c r="I13" s="62">
        <v>40.82</v>
      </c>
      <c r="J13" s="188"/>
      <c r="K13" s="188"/>
      <c r="L13" s="188"/>
      <c r="M13" s="188"/>
    </row>
    <row r="14" spans="1:13" ht="19.5" customHeight="1">
      <c r="A14" s="130"/>
      <c r="B14" s="177">
        <v>208</v>
      </c>
      <c r="C14" s="178" t="s">
        <v>82</v>
      </c>
      <c r="D14" s="178" t="s">
        <v>81</v>
      </c>
      <c r="E14" s="177" t="s">
        <v>44</v>
      </c>
      <c r="F14" s="183">
        <f t="shared" si="0"/>
        <v>102.75</v>
      </c>
      <c r="G14" s="62">
        <v>102.75</v>
      </c>
      <c r="H14" s="62"/>
      <c r="I14" s="62"/>
      <c r="J14" s="188"/>
      <c r="K14" s="188"/>
      <c r="L14" s="188"/>
      <c r="M14" s="188"/>
    </row>
    <row r="15" spans="1:13" ht="19.5" customHeight="1">
      <c r="A15" s="130"/>
      <c r="B15" s="177">
        <v>208</v>
      </c>
      <c r="C15" s="178" t="s">
        <v>82</v>
      </c>
      <c r="D15" s="178" t="s">
        <v>83</v>
      </c>
      <c r="E15" s="177" t="s">
        <v>46</v>
      </c>
      <c r="F15" s="183">
        <f t="shared" si="0"/>
        <v>25.5</v>
      </c>
      <c r="G15" s="62">
        <v>25.5</v>
      </c>
      <c r="H15" s="62"/>
      <c r="I15" s="62"/>
      <c r="J15" s="188"/>
      <c r="K15" s="188"/>
      <c r="L15" s="188"/>
      <c r="M15" s="188"/>
    </row>
    <row r="16" spans="1:13" s="69" customFormat="1" ht="19.5" customHeight="1">
      <c r="A16" s="142"/>
      <c r="B16" s="177">
        <v>210</v>
      </c>
      <c r="C16" s="178"/>
      <c r="D16" s="178"/>
      <c r="E16" s="177" t="s">
        <v>47</v>
      </c>
      <c r="F16" s="183">
        <f t="shared" si="0"/>
        <v>68.37</v>
      </c>
      <c r="G16" s="62">
        <v>68.37</v>
      </c>
      <c r="H16" s="62"/>
      <c r="I16" s="62"/>
      <c r="J16" s="142"/>
      <c r="K16" s="146"/>
      <c r="L16" s="146"/>
      <c r="M16" s="146"/>
    </row>
    <row r="17" spans="1:13" ht="19.5" customHeight="1">
      <c r="A17" s="130"/>
      <c r="B17" s="177"/>
      <c r="C17" s="178" t="s">
        <v>84</v>
      </c>
      <c r="D17" s="178"/>
      <c r="E17" s="177" t="s">
        <v>48</v>
      </c>
      <c r="F17" s="183">
        <f t="shared" si="0"/>
        <v>68.37</v>
      </c>
      <c r="G17" s="62">
        <v>68.37</v>
      </c>
      <c r="H17" s="62"/>
      <c r="I17" s="62"/>
      <c r="J17" s="130"/>
      <c r="K17" s="130"/>
      <c r="L17" s="130"/>
      <c r="M17" s="130"/>
    </row>
    <row r="18" spans="1:13" ht="19.5" customHeight="1">
      <c r="A18" s="130"/>
      <c r="B18" s="177">
        <v>210</v>
      </c>
      <c r="C18" s="178" t="s">
        <v>85</v>
      </c>
      <c r="D18" s="178" t="s">
        <v>79</v>
      </c>
      <c r="E18" s="177" t="s">
        <v>49</v>
      </c>
      <c r="F18" s="183">
        <f t="shared" si="0"/>
        <v>68.37</v>
      </c>
      <c r="G18" s="62">
        <v>68.37</v>
      </c>
      <c r="H18" s="62"/>
      <c r="I18" s="62"/>
      <c r="J18" s="130"/>
      <c r="K18" s="130"/>
      <c r="L18" s="130"/>
      <c r="M18" s="130"/>
    </row>
    <row r="19" spans="1:13" ht="19.5" customHeight="1">
      <c r="A19" s="130"/>
      <c r="B19" s="177">
        <v>221</v>
      </c>
      <c r="C19" s="178"/>
      <c r="D19" s="178"/>
      <c r="E19" s="177" t="s">
        <v>50</v>
      </c>
      <c r="F19" s="183">
        <f t="shared" si="0"/>
        <v>79.35</v>
      </c>
      <c r="G19" s="62">
        <v>79.35</v>
      </c>
      <c r="H19" s="62"/>
      <c r="I19" s="62"/>
      <c r="J19" s="130"/>
      <c r="K19" s="130"/>
      <c r="L19" s="130"/>
      <c r="M19" s="130"/>
    </row>
    <row r="20" spans="1:13" ht="19.5" customHeight="1">
      <c r="A20" s="130"/>
      <c r="B20" s="177"/>
      <c r="C20" s="178" t="s">
        <v>86</v>
      </c>
      <c r="D20" s="178"/>
      <c r="E20" s="177" t="s">
        <v>51</v>
      </c>
      <c r="F20" s="183">
        <f t="shared" si="0"/>
        <v>79.35</v>
      </c>
      <c r="G20" s="62">
        <v>79.35</v>
      </c>
      <c r="H20" s="62"/>
      <c r="I20" s="62"/>
      <c r="J20" s="130"/>
      <c r="K20" s="130"/>
      <c r="L20" s="130"/>
      <c r="M20" s="130"/>
    </row>
    <row r="21" spans="1:13" ht="19.5" customHeight="1">
      <c r="A21" s="130"/>
      <c r="B21" s="177">
        <v>221</v>
      </c>
      <c r="C21" s="178" t="s">
        <v>87</v>
      </c>
      <c r="D21" s="178" t="s">
        <v>79</v>
      </c>
      <c r="E21" s="177" t="s">
        <v>52</v>
      </c>
      <c r="F21" s="183">
        <f t="shared" si="0"/>
        <v>79.35</v>
      </c>
      <c r="G21" s="62">
        <v>79.35</v>
      </c>
      <c r="H21" s="62"/>
      <c r="I21" s="62"/>
      <c r="J21" s="130"/>
      <c r="K21" s="130"/>
      <c r="L21" s="130"/>
      <c r="M21" s="130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4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showGridLines="0" showZeros="0" workbookViewId="0" topLeftCell="A1">
      <selection activeCell="K14" sqref="K14"/>
    </sheetView>
  </sheetViews>
  <sheetFormatPr defaultColWidth="9.33203125" defaultRowHeight="11.25"/>
  <cols>
    <col min="1" max="1" width="4.33203125" style="59" customWidth="1"/>
    <col min="2" max="3" width="4.33203125" style="59" bestFit="1" customWidth="1"/>
    <col min="4" max="4" width="43.5" style="59" customWidth="1"/>
    <col min="5" max="5" width="11.33203125" style="59" customWidth="1"/>
    <col min="6" max="6" width="11" style="59" bestFit="1" customWidth="1"/>
    <col min="7" max="7" width="13.33203125" style="59" customWidth="1"/>
    <col min="8" max="8" width="12.66015625" style="59" customWidth="1"/>
    <col min="9" max="9" width="13.16015625" style="59" customWidth="1"/>
    <col min="10" max="10" width="13" style="59" customWidth="1"/>
    <col min="11" max="11" width="12.83203125" style="59" customWidth="1"/>
    <col min="12" max="240" width="9.16015625" style="59" customWidth="1"/>
    <col min="241" max="16384" width="9.33203125" style="59" customWidth="1"/>
  </cols>
  <sheetData>
    <row r="1" spans="1:11" ht="30" customHeight="1">
      <c r="A1" s="134" t="s">
        <v>112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 customHeight="1">
      <c r="A2"/>
      <c r="B2"/>
      <c r="C2"/>
      <c r="D2"/>
      <c r="E2"/>
      <c r="F2"/>
      <c r="G2"/>
      <c r="K2" s="140" t="s">
        <v>113</v>
      </c>
    </row>
    <row r="3" spans="1:11" ht="18" customHeight="1">
      <c r="A3" s="6" t="s">
        <v>114</v>
      </c>
      <c r="B3" s="135"/>
      <c r="C3" s="135"/>
      <c r="D3" s="135" t="s">
        <v>93</v>
      </c>
      <c r="E3" s="168"/>
      <c r="F3"/>
      <c r="G3" s="169"/>
      <c r="K3" s="180" t="s">
        <v>25</v>
      </c>
    </row>
    <row r="4" spans="1:11" s="69" customFormat="1" ht="18" customHeight="1">
      <c r="A4" s="79" t="s">
        <v>71</v>
      </c>
      <c r="B4" s="79"/>
      <c r="C4" s="79"/>
      <c r="D4" s="170" t="s">
        <v>72</v>
      </c>
      <c r="E4" s="13" t="s">
        <v>115</v>
      </c>
      <c r="F4" s="13"/>
      <c r="G4" s="13"/>
      <c r="H4" s="13"/>
      <c r="I4" s="13"/>
      <c r="J4" s="13"/>
      <c r="K4" s="13"/>
    </row>
    <row r="5" spans="1:11" s="69" customFormat="1" ht="19.5" customHeight="1">
      <c r="A5" s="171" t="s">
        <v>73</v>
      </c>
      <c r="B5" s="171" t="s">
        <v>74</v>
      </c>
      <c r="C5" s="171" t="s">
        <v>75</v>
      </c>
      <c r="D5" s="172"/>
      <c r="E5" s="13" t="s">
        <v>60</v>
      </c>
      <c r="F5" s="13" t="s">
        <v>30</v>
      </c>
      <c r="G5" s="13"/>
      <c r="H5" s="13" t="s">
        <v>34</v>
      </c>
      <c r="I5" s="13" t="s">
        <v>36</v>
      </c>
      <c r="J5" s="13" t="s">
        <v>38</v>
      </c>
      <c r="K5" s="13" t="s">
        <v>40</v>
      </c>
    </row>
    <row r="6" spans="1:11" s="69" customFormat="1" ht="60.75" customHeight="1">
      <c r="A6" s="173"/>
      <c r="B6" s="173"/>
      <c r="C6" s="173"/>
      <c r="D6" s="174"/>
      <c r="E6" s="13"/>
      <c r="F6" s="13" t="s">
        <v>63</v>
      </c>
      <c r="G6" s="13" t="s">
        <v>32</v>
      </c>
      <c r="H6" s="13"/>
      <c r="I6" s="13"/>
      <c r="J6" s="13"/>
      <c r="K6" s="13"/>
    </row>
    <row r="7" spans="1:11" s="69" customFormat="1" ht="19.5" customHeight="1">
      <c r="A7" s="150"/>
      <c r="B7" s="150"/>
      <c r="C7" s="150"/>
      <c r="D7" s="175" t="s">
        <v>60</v>
      </c>
      <c r="E7" s="176">
        <f>E8+E11+E16+E19</f>
        <v>1221.75</v>
      </c>
      <c r="F7" s="176">
        <f>F8+F11+F16+F19</f>
        <v>1221.75</v>
      </c>
      <c r="G7" s="13"/>
      <c r="H7" s="13"/>
      <c r="I7" s="176"/>
      <c r="J7" s="13"/>
      <c r="K7" s="13"/>
    </row>
    <row r="8" spans="1:11" ht="15" customHeight="1">
      <c r="A8" s="177">
        <v>201</v>
      </c>
      <c r="B8" s="178"/>
      <c r="C8" s="178"/>
      <c r="D8" s="177" t="s">
        <v>31</v>
      </c>
      <c r="E8" s="179">
        <v>896.06</v>
      </c>
      <c r="F8" s="179">
        <v>896.06</v>
      </c>
      <c r="G8" s="108"/>
      <c r="H8" s="130"/>
      <c r="I8" s="176"/>
      <c r="J8" s="130"/>
      <c r="K8" s="130"/>
    </row>
    <row r="9" spans="1:11" ht="15" customHeight="1">
      <c r="A9" s="177"/>
      <c r="B9" s="178" t="s">
        <v>76</v>
      </c>
      <c r="C9" s="178"/>
      <c r="D9" s="177" t="s">
        <v>77</v>
      </c>
      <c r="E9" s="179">
        <v>896.06</v>
      </c>
      <c r="F9" s="179">
        <v>896.06</v>
      </c>
      <c r="G9" s="108"/>
      <c r="H9" s="130"/>
      <c r="I9" s="176"/>
      <c r="J9" s="130"/>
      <c r="K9" s="130"/>
    </row>
    <row r="10" spans="1:11" ht="15" customHeight="1">
      <c r="A10" s="177">
        <v>201</v>
      </c>
      <c r="B10" s="178" t="s">
        <v>78</v>
      </c>
      <c r="C10" s="178" t="s">
        <v>79</v>
      </c>
      <c r="D10" s="177" t="s">
        <v>35</v>
      </c>
      <c r="E10" s="179">
        <v>896.06</v>
      </c>
      <c r="F10" s="179">
        <v>896.06</v>
      </c>
      <c r="G10" s="108"/>
      <c r="H10" s="130"/>
      <c r="I10" s="176"/>
      <c r="J10" s="130"/>
      <c r="K10" s="130"/>
    </row>
    <row r="11" spans="1:11" ht="15" customHeight="1">
      <c r="A11" s="177">
        <v>208</v>
      </c>
      <c r="B11" s="178"/>
      <c r="C11" s="178"/>
      <c r="D11" s="177" t="s">
        <v>39</v>
      </c>
      <c r="E11" s="179">
        <v>177.97</v>
      </c>
      <c r="F11" s="179">
        <v>177.97</v>
      </c>
      <c r="G11" s="108"/>
      <c r="H11" s="130"/>
      <c r="I11" s="176"/>
      <c r="J11" s="130"/>
      <c r="K11" s="130"/>
    </row>
    <row r="12" spans="1:11" ht="15" customHeight="1">
      <c r="A12" s="177"/>
      <c r="B12" s="178" t="s">
        <v>81</v>
      </c>
      <c r="C12" s="178"/>
      <c r="D12" s="177" t="s">
        <v>41</v>
      </c>
      <c r="E12" s="179">
        <v>177.97</v>
      </c>
      <c r="F12" s="179">
        <v>177.97</v>
      </c>
      <c r="G12" s="108"/>
      <c r="H12" s="130"/>
      <c r="I12" s="176"/>
      <c r="J12" s="130"/>
      <c r="K12" s="130"/>
    </row>
    <row r="13" spans="1:11" ht="15" customHeight="1">
      <c r="A13" s="177">
        <v>208</v>
      </c>
      <c r="B13" s="178" t="s">
        <v>82</v>
      </c>
      <c r="C13" s="178" t="s">
        <v>79</v>
      </c>
      <c r="D13" s="177" t="s">
        <v>43</v>
      </c>
      <c r="E13" s="179">
        <v>49.72</v>
      </c>
      <c r="F13" s="179">
        <v>49.72</v>
      </c>
      <c r="G13" s="108"/>
      <c r="H13" s="130"/>
      <c r="I13" s="176"/>
      <c r="J13" s="130"/>
      <c r="K13" s="130"/>
    </row>
    <row r="14" spans="1:11" ht="15" customHeight="1">
      <c r="A14" s="177">
        <v>208</v>
      </c>
      <c r="B14" s="178" t="s">
        <v>82</v>
      </c>
      <c r="C14" s="178" t="s">
        <v>81</v>
      </c>
      <c r="D14" s="177" t="s">
        <v>44</v>
      </c>
      <c r="E14" s="179">
        <v>102.75</v>
      </c>
      <c r="F14" s="179">
        <v>102.75</v>
      </c>
      <c r="G14" s="108"/>
      <c r="H14" s="130"/>
      <c r="I14" s="176"/>
      <c r="J14" s="130"/>
      <c r="K14" s="130"/>
    </row>
    <row r="15" spans="1:11" ht="15" customHeight="1">
      <c r="A15" s="177">
        <v>208</v>
      </c>
      <c r="B15" s="178" t="s">
        <v>82</v>
      </c>
      <c r="C15" s="178" t="s">
        <v>83</v>
      </c>
      <c r="D15" s="177" t="s">
        <v>46</v>
      </c>
      <c r="E15" s="179">
        <v>25.5</v>
      </c>
      <c r="F15" s="179">
        <v>25.5</v>
      </c>
      <c r="G15" s="108"/>
      <c r="H15" s="130"/>
      <c r="I15" s="176"/>
      <c r="J15" s="130"/>
      <c r="K15" s="130"/>
    </row>
    <row r="16" spans="1:11" ht="15" customHeight="1">
      <c r="A16" s="177">
        <v>210</v>
      </c>
      <c r="B16" s="178"/>
      <c r="C16" s="178"/>
      <c r="D16" s="177" t="s">
        <v>47</v>
      </c>
      <c r="E16" s="179">
        <v>68.37</v>
      </c>
      <c r="F16" s="179">
        <v>68.37</v>
      </c>
      <c r="G16" s="108"/>
      <c r="H16" s="130"/>
      <c r="I16" s="176"/>
      <c r="J16" s="130"/>
      <c r="K16" s="130"/>
    </row>
    <row r="17" spans="1:11" ht="15" customHeight="1">
      <c r="A17" s="177"/>
      <c r="B17" s="178" t="s">
        <v>84</v>
      </c>
      <c r="C17" s="178"/>
      <c r="D17" s="177" t="s">
        <v>48</v>
      </c>
      <c r="E17" s="179">
        <v>68.37</v>
      </c>
      <c r="F17" s="179">
        <v>68.37</v>
      </c>
      <c r="G17" s="108"/>
      <c r="H17" s="130"/>
      <c r="I17" s="176"/>
      <c r="J17" s="130"/>
      <c r="K17" s="130"/>
    </row>
    <row r="18" spans="1:11" ht="15" customHeight="1">
      <c r="A18" s="177">
        <v>210</v>
      </c>
      <c r="B18" s="178" t="s">
        <v>85</v>
      </c>
      <c r="C18" s="178" t="s">
        <v>79</v>
      </c>
      <c r="D18" s="177" t="s">
        <v>49</v>
      </c>
      <c r="E18" s="179">
        <v>68.37</v>
      </c>
      <c r="F18" s="179">
        <v>68.37</v>
      </c>
      <c r="G18" s="108"/>
      <c r="H18" s="130"/>
      <c r="I18" s="176"/>
      <c r="J18" s="130"/>
      <c r="K18" s="130"/>
    </row>
    <row r="19" spans="1:11" ht="15" customHeight="1">
      <c r="A19" s="177">
        <v>221</v>
      </c>
      <c r="B19" s="178"/>
      <c r="C19" s="178"/>
      <c r="D19" s="177" t="s">
        <v>50</v>
      </c>
      <c r="E19" s="179">
        <v>79.35</v>
      </c>
      <c r="F19" s="179">
        <v>79.35</v>
      </c>
      <c r="G19" s="108"/>
      <c r="H19" s="130"/>
      <c r="I19" s="176"/>
      <c r="J19" s="130"/>
      <c r="K19" s="130"/>
    </row>
    <row r="20" spans="1:11" ht="15" customHeight="1">
      <c r="A20" s="177"/>
      <c r="B20" s="178" t="s">
        <v>86</v>
      </c>
      <c r="C20" s="178"/>
      <c r="D20" s="177" t="s">
        <v>51</v>
      </c>
      <c r="E20" s="179">
        <v>79.35</v>
      </c>
      <c r="F20" s="179">
        <v>79.35</v>
      </c>
      <c r="G20" s="108"/>
      <c r="H20" s="130"/>
      <c r="I20" s="176"/>
      <c r="J20" s="130"/>
      <c r="K20" s="130"/>
    </row>
    <row r="21" spans="1:11" ht="15" customHeight="1">
      <c r="A21" s="177">
        <v>221</v>
      </c>
      <c r="B21" s="178" t="s">
        <v>87</v>
      </c>
      <c r="C21" s="178" t="s">
        <v>79</v>
      </c>
      <c r="D21" s="177" t="s">
        <v>52</v>
      </c>
      <c r="E21" s="179">
        <v>79.35</v>
      </c>
      <c r="F21" s="179">
        <v>79.35</v>
      </c>
      <c r="G21" s="108"/>
      <c r="H21" s="130"/>
      <c r="I21" s="176"/>
      <c r="J21" s="130"/>
      <c r="K21" s="130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77"/>
  <sheetViews>
    <sheetView showGridLines="0" showZeros="0" workbookViewId="0" topLeftCell="A55">
      <selection activeCell="E50" sqref="E50"/>
    </sheetView>
  </sheetViews>
  <sheetFormatPr defaultColWidth="9.16015625" defaultRowHeight="12.75" customHeight="1"/>
  <cols>
    <col min="1" max="1" width="7.33203125" style="155" customWidth="1"/>
    <col min="2" max="2" width="9.16015625" style="156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89" t="s">
        <v>116</v>
      </c>
      <c r="B1" s="89"/>
      <c r="C1" s="89"/>
      <c r="D1" s="89"/>
      <c r="E1" s="89"/>
      <c r="F1" s="89"/>
    </row>
    <row r="2" spans="1:6" ht="15.75" customHeight="1">
      <c r="A2" s="157"/>
      <c r="B2" s="158"/>
      <c r="C2" s="89"/>
      <c r="D2" s="89"/>
      <c r="F2" s="140" t="s">
        <v>117</v>
      </c>
    </row>
    <row r="3" spans="1:6" s="59" customFormat="1" ht="15.75" customHeight="1">
      <c r="A3" s="6" t="s">
        <v>118</v>
      </c>
      <c r="B3" s="6"/>
      <c r="C3" s="7"/>
      <c r="D3" s="7"/>
      <c r="F3" s="140" t="s">
        <v>25</v>
      </c>
    </row>
    <row r="4" spans="1:6" s="69" customFormat="1" ht="24" customHeight="1">
      <c r="A4" s="159" t="s">
        <v>71</v>
      </c>
      <c r="B4" s="159"/>
      <c r="C4" s="78" t="s">
        <v>72</v>
      </c>
      <c r="D4" s="78" t="s">
        <v>119</v>
      </c>
      <c r="E4" s="78"/>
      <c r="F4" s="78"/>
    </row>
    <row r="5" spans="1:6" s="69" customFormat="1" ht="22.5" customHeight="1">
      <c r="A5" s="159" t="s">
        <v>73</v>
      </c>
      <c r="B5" s="160" t="s">
        <v>74</v>
      </c>
      <c r="C5" s="78"/>
      <c r="D5" s="78" t="s">
        <v>60</v>
      </c>
      <c r="E5" s="78" t="s">
        <v>120</v>
      </c>
      <c r="F5" s="78" t="s">
        <v>121</v>
      </c>
    </row>
    <row r="6" spans="1:6" s="69" customFormat="1" ht="12.75" customHeight="1">
      <c r="A6" s="159"/>
      <c r="B6" s="160"/>
      <c r="C6" s="78" t="s">
        <v>122</v>
      </c>
      <c r="D6" s="161">
        <f>D7+D21+D49</f>
        <v>1221.7500000000002</v>
      </c>
      <c r="E6" s="161">
        <f>E7+E21+E49</f>
        <v>1041.3300000000002</v>
      </c>
      <c r="F6" s="161">
        <f>F7+F21+F49</f>
        <v>180.42000000000002</v>
      </c>
    </row>
    <row r="7" spans="1:6" s="59" customFormat="1" ht="12.75" customHeight="1">
      <c r="A7" s="162">
        <v>301</v>
      </c>
      <c r="B7" s="162"/>
      <c r="C7" s="163" t="s">
        <v>64</v>
      </c>
      <c r="D7" s="161">
        <f>E7+F7</f>
        <v>998.9400000000002</v>
      </c>
      <c r="E7" s="161">
        <f>SUM(E8:E20)</f>
        <v>998.9400000000002</v>
      </c>
      <c r="F7" s="124"/>
    </row>
    <row r="8" spans="1:6" s="59" customFormat="1" ht="12.75" customHeight="1">
      <c r="A8" s="162"/>
      <c r="B8" s="162" t="s">
        <v>79</v>
      </c>
      <c r="C8" s="163" t="s">
        <v>123</v>
      </c>
      <c r="D8" s="161">
        <f aca="true" t="shared" si="0" ref="D8:D39">E8+F8</f>
        <v>405.78</v>
      </c>
      <c r="E8" s="161">
        <v>405.78</v>
      </c>
      <c r="F8" s="124"/>
    </row>
    <row r="9" spans="1:6" s="59" customFormat="1" ht="12.75" customHeight="1">
      <c r="A9" s="162"/>
      <c r="B9" s="162" t="s">
        <v>86</v>
      </c>
      <c r="C9" s="163" t="s">
        <v>124</v>
      </c>
      <c r="D9" s="161">
        <f t="shared" si="0"/>
        <v>281.41</v>
      </c>
      <c r="E9" s="161">
        <v>281.41</v>
      </c>
      <c r="F9" s="124"/>
    </row>
    <row r="10" spans="1:6" s="59" customFormat="1" ht="12.75" customHeight="1">
      <c r="A10" s="162"/>
      <c r="B10" s="162" t="s">
        <v>125</v>
      </c>
      <c r="C10" s="163" t="s">
        <v>126</v>
      </c>
      <c r="D10" s="161">
        <f t="shared" si="0"/>
        <v>33.82</v>
      </c>
      <c r="E10" s="161">
        <v>33.82</v>
      </c>
      <c r="F10" s="124"/>
    </row>
    <row r="11" spans="1:6" s="59" customFormat="1" ht="12.75" customHeight="1">
      <c r="A11" s="162"/>
      <c r="B11" s="162" t="s">
        <v>83</v>
      </c>
      <c r="C11" s="163" t="s">
        <v>127</v>
      </c>
      <c r="D11" s="161">
        <f t="shared" si="0"/>
        <v>0</v>
      </c>
      <c r="E11" s="161"/>
      <c r="F11" s="124"/>
    </row>
    <row r="12" spans="1:6" s="59" customFormat="1" ht="12.75" customHeight="1">
      <c r="A12" s="162"/>
      <c r="B12" s="162" t="s">
        <v>128</v>
      </c>
      <c r="C12" s="163" t="s">
        <v>129</v>
      </c>
      <c r="D12" s="161">
        <f t="shared" si="0"/>
        <v>0</v>
      </c>
      <c r="E12" s="164"/>
      <c r="F12" s="161"/>
    </row>
    <row r="13" spans="1:6" s="59" customFormat="1" ht="12.75" customHeight="1">
      <c r="A13" s="162"/>
      <c r="B13" s="162" t="s">
        <v>76</v>
      </c>
      <c r="C13" s="163" t="s">
        <v>130</v>
      </c>
      <c r="D13" s="161">
        <f t="shared" si="0"/>
        <v>102.75</v>
      </c>
      <c r="E13" s="164">
        <v>102.75</v>
      </c>
      <c r="F13" s="161"/>
    </row>
    <row r="14" spans="1:6" s="59" customFormat="1" ht="12.75" customHeight="1">
      <c r="A14" s="162"/>
      <c r="B14" s="162" t="s">
        <v>131</v>
      </c>
      <c r="C14" s="163" t="s">
        <v>132</v>
      </c>
      <c r="D14" s="161">
        <f t="shared" si="0"/>
        <v>25.5</v>
      </c>
      <c r="E14" s="164">
        <v>25.5</v>
      </c>
      <c r="F14" s="161"/>
    </row>
    <row r="15" spans="1:6" s="59" customFormat="1" ht="12.75" customHeight="1">
      <c r="A15" s="162"/>
      <c r="B15" s="162" t="s">
        <v>133</v>
      </c>
      <c r="C15" s="163" t="s">
        <v>134</v>
      </c>
      <c r="D15" s="161">
        <f t="shared" si="0"/>
        <v>59.88</v>
      </c>
      <c r="E15" s="164">
        <v>59.88</v>
      </c>
      <c r="F15" s="161"/>
    </row>
    <row r="16" spans="1:6" s="59" customFormat="1" ht="12.75" customHeight="1">
      <c r="A16" s="162"/>
      <c r="B16" s="162" t="s">
        <v>84</v>
      </c>
      <c r="C16" s="163" t="s">
        <v>135</v>
      </c>
      <c r="D16" s="161">
        <f t="shared" si="0"/>
        <v>0</v>
      </c>
      <c r="E16" s="164"/>
      <c r="F16" s="161"/>
    </row>
    <row r="17" spans="1:6" s="59" customFormat="1" ht="12.75" customHeight="1">
      <c r="A17" s="162"/>
      <c r="B17" s="162" t="s">
        <v>136</v>
      </c>
      <c r="C17" s="163" t="s">
        <v>137</v>
      </c>
      <c r="D17" s="161">
        <f t="shared" si="0"/>
        <v>10.45</v>
      </c>
      <c r="E17" s="161">
        <v>10.45</v>
      </c>
      <c r="F17" s="124"/>
    </row>
    <row r="18" spans="1:6" s="59" customFormat="1" ht="12.75" customHeight="1">
      <c r="A18" s="162"/>
      <c r="B18" s="162" t="s">
        <v>138</v>
      </c>
      <c r="C18" s="163" t="s">
        <v>52</v>
      </c>
      <c r="D18" s="161">
        <f t="shared" si="0"/>
        <v>79.35</v>
      </c>
      <c r="E18" s="161">
        <v>79.35</v>
      </c>
      <c r="F18" s="124"/>
    </row>
    <row r="19" spans="1:6" s="59" customFormat="1" ht="12.75" customHeight="1">
      <c r="A19" s="162"/>
      <c r="B19" s="162" t="s">
        <v>139</v>
      </c>
      <c r="C19" s="163" t="s">
        <v>140</v>
      </c>
      <c r="D19" s="161">
        <f t="shared" si="0"/>
        <v>0</v>
      </c>
      <c r="E19" s="161"/>
      <c r="F19" s="124"/>
    </row>
    <row r="20" spans="1:6" s="59" customFormat="1" ht="12.75" customHeight="1">
      <c r="A20" s="162"/>
      <c r="B20" s="162" t="s">
        <v>141</v>
      </c>
      <c r="C20" s="163" t="s">
        <v>142</v>
      </c>
      <c r="D20" s="161">
        <f t="shared" si="0"/>
        <v>0</v>
      </c>
      <c r="E20" s="161"/>
      <c r="F20" s="124"/>
    </row>
    <row r="21" spans="1:6" s="59" customFormat="1" ht="12.75" customHeight="1">
      <c r="A21" s="162" t="s">
        <v>143</v>
      </c>
      <c r="B21" s="162"/>
      <c r="C21" s="163" t="s">
        <v>65</v>
      </c>
      <c r="D21" s="161">
        <f t="shared" si="0"/>
        <v>180.42000000000002</v>
      </c>
      <c r="E21" s="161"/>
      <c r="F21" s="124">
        <f>SUM(F22:F48)</f>
        <v>180.42000000000002</v>
      </c>
    </row>
    <row r="22" spans="1:6" ht="12.75" customHeight="1">
      <c r="A22" s="162"/>
      <c r="B22" s="162" t="s">
        <v>79</v>
      </c>
      <c r="C22" s="163" t="s">
        <v>144</v>
      </c>
      <c r="D22" s="161">
        <f t="shared" si="0"/>
        <v>48.04</v>
      </c>
      <c r="E22" s="165"/>
      <c r="F22" s="165">
        <v>48.04</v>
      </c>
    </row>
    <row r="23" spans="1:6" ht="12.75" customHeight="1">
      <c r="A23" s="162"/>
      <c r="B23" s="162" t="s">
        <v>86</v>
      </c>
      <c r="C23" s="163" t="s">
        <v>145</v>
      </c>
      <c r="D23" s="161">
        <f t="shared" si="0"/>
        <v>0</v>
      </c>
      <c r="E23" s="165"/>
      <c r="F23" s="165"/>
    </row>
    <row r="24" spans="1:6" ht="12.75" customHeight="1">
      <c r="A24" s="162"/>
      <c r="B24" s="162" t="s">
        <v>125</v>
      </c>
      <c r="C24" s="163" t="s">
        <v>146</v>
      </c>
      <c r="D24" s="161">
        <f t="shared" si="0"/>
        <v>0</v>
      </c>
      <c r="E24" s="165"/>
      <c r="F24" s="165"/>
    </row>
    <row r="25" spans="1:6" ht="12.75" customHeight="1">
      <c r="A25" s="162"/>
      <c r="B25" s="162" t="s">
        <v>80</v>
      </c>
      <c r="C25" s="163" t="s">
        <v>147</v>
      </c>
      <c r="D25" s="161">
        <f t="shared" si="0"/>
        <v>0</v>
      </c>
      <c r="E25" s="165"/>
      <c r="F25" s="165"/>
    </row>
    <row r="26" spans="1:6" ht="12.75" customHeight="1">
      <c r="A26" s="162"/>
      <c r="B26" s="162" t="s">
        <v>81</v>
      </c>
      <c r="C26" s="163" t="s">
        <v>148</v>
      </c>
      <c r="D26" s="161">
        <f t="shared" si="0"/>
        <v>0</v>
      </c>
      <c r="E26" s="165"/>
      <c r="F26" s="165"/>
    </row>
    <row r="27" spans="1:6" ht="12.75" customHeight="1">
      <c r="A27" s="162"/>
      <c r="B27" s="162" t="s">
        <v>83</v>
      </c>
      <c r="C27" s="163" t="s">
        <v>149</v>
      </c>
      <c r="D27" s="161">
        <f t="shared" si="0"/>
        <v>0</v>
      </c>
      <c r="E27" s="165"/>
      <c r="F27" s="165"/>
    </row>
    <row r="28" spans="1:6" ht="12.75" customHeight="1">
      <c r="A28" s="162"/>
      <c r="B28" s="162" t="s">
        <v>128</v>
      </c>
      <c r="C28" s="163" t="s">
        <v>150</v>
      </c>
      <c r="D28" s="161">
        <f t="shared" si="0"/>
        <v>2</v>
      </c>
      <c r="E28" s="165"/>
      <c r="F28" s="165">
        <v>2</v>
      </c>
    </row>
    <row r="29" spans="1:6" ht="12.75" customHeight="1">
      <c r="A29" s="162"/>
      <c r="B29" s="162" t="s">
        <v>76</v>
      </c>
      <c r="C29" s="163" t="s">
        <v>151</v>
      </c>
      <c r="D29" s="161">
        <f t="shared" si="0"/>
        <v>0</v>
      </c>
      <c r="E29" s="165"/>
      <c r="F29" s="165"/>
    </row>
    <row r="30" spans="1:6" ht="12.75" customHeight="1">
      <c r="A30" s="162"/>
      <c r="B30" s="162" t="s">
        <v>131</v>
      </c>
      <c r="C30" s="163" t="s">
        <v>152</v>
      </c>
      <c r="D30" s="161">
        <f t="shared" si="0"/>
        <v>0</v>
      </c>
      <c r="E30" s="165"/>
      <c r="F30" s="165"/>
    </row>
    <row r="31" spans="1:6" ht="12.75" customHeight="1">
      <c r="A31" s="162"/>
      <c r="B31" s="162" t="s">
        <v>84</v>
      </c>
      <c r="C31" s="163" t="s">
        <v>153</v>
      </c>
      <c r="D31" s="161">
        <f t="shared" si="0"/>
        <v>0</v>
      </c>
      <c r="E31" s="165"/>
      <c r="F31" s="165"/>
    </row>
    <row r="32" spans="1:6" ht="12.75" customHeight="1">
      <c r="A32" s="162"/>
      <c r="B32" s="162" t="s">
        <v>136</v>
      </c>
      <c r="C32" s="163" t="s">
        <v>154</v>
      </c>
      <c r="D32" s="161">
        <f t="shared" si="0"/>
        <v>0</v>
      </c>
      <c r="E32" s="165"/>
      <c r="F32" s="165"/>
    </row>
    <row r="33" spans="1:6" ht="12.75" customHeight="1">
      <c r="A33" s="162"/>
      <c r="B33" s="162" t="s">
        <v>138</v>
      </c>
      <c r="C33" s="163" t="s">
        <v>155</v>
      </c>
      <c r="D33" s="161">
        <f t="shared" si="0"/>
        <v>0</v>
      </c>
      <c r="E33" s="165"/>
      <c r="F33" s="165"/>
    </row>
    <row r="34" spans="1:6" ht="12.75" customHeight="1">
      <c r="A34" s="162"/>
      <c r="B34" s="162" t="s">
        <v>139</v>
      </c>
      <c r="C34" s="163" t="s">
        <v>156</v>
      </c>
      <c r="D34" s="161">
        <f t="shared" si="0"/>
        <v>0</v>
      </c>
      <c r="E34" s="165"/>
      <c r="F34" s="165"/>
    </row>
    <row r="35" spans="1:6" ht="12.75" customHeight="1">
      <c r="A35" s="162"/>
      <c r="B35" s="162" t="s">
        <v>157</v>
      </c>
      <c r="C35" s="163" t="s">
        <v>158</v>
      </c>
      <c r="D35" s="161">
        <f t="shared" si="0"/>
        <v>0</v>
      </c>
      <c r="E35" s="165"/>
      <c r="F35" s="165"/>
    </row>
    <row r="36" spans="1:6" ht="12.75" customHeight="1">
      <c r="A36" s="162"/>
      <c r="B36" s="162" t="s">
        <v>159</v>
      </c>
      <c r="C36" s="163" t="s">
        <v>160</v>
      </c>
      <c r="D36" s="161">
        <f t="shared" si="0"/>
        <v>0</v>
      </c>
      <c r="E36" s="165"/>
      <c r="F36" s="165"/>
    </row>
    <row r="37" spans="1:6" ht="12.75" customHeight="1">
      <c r="A37" s="162"/>
      <c r="B37" s="162" t="s">
        <v>161</v>
      </c>
      <c r="C37" s="163" t="s">
        <v>162</v>
      </c>
      <c r="D37" s="161">
        <f t="shared" si="0"/>
        <v>2.35</v>
      </c>
      <c r="E37" s="165"/>
      <c r="F37" s="165">
        <v>2.35</v>
      </c>
    </row>
    <row r="38" spans="1:6" ht="12.75" customHeight="1">
      <c r="A38" s="162"/>
      <c r="B38" s="162" t="s">
        <v>163</v>
      </c>
      <c r="C38" s="163" t="s">
        <v>164</v>
      </c>
      <c r="D38" s="161">
        <f t="shared" si="0"/>
        <v>0</v>
      </c>
      <c r="E38" s="165"/>
      <c r="F38" s="165"/>
    </row>
    <row r="39" spans="1:6" ht="12.75" customHeight="1">
      <c r="A39" s="162"/>
      <c r="B39" s="162" t="s">
        <v>165</v>
      </c>
      <c r="C39" s="166" t="s">
        <v>166</v>
      </c>
      <c r="D39" s="161">
        <f t="shared" si="0"/>
        <v>0</v>
      </c>
      <c r="E39" s="165"/>
      <c r="F39" s="165"/>
    </row>
    <row r="40" spans="1:6" ht="12.75" customHeight="1">
      <c r="A40" s="162"/>
      <c r="B40" s="162" t="s">
        <v>167</v>
      </c>
      <c r="C40" s="166" t="s">
        <v>168</v>
      </c>
      <c r="D40" s="161">
        <f aca="true" t="shared" si="1" ref="D40:D77">E40+F40</f>
        <v>0</v>
      </c>
      <c r="E40" s="165"/>
      <c r="F40" s="165"/>
    </row>
    <row r="41" spans="1:6" ht="12.75" customHeight="1">
      <c r="A41" s="162"/>
      <c r="B41" s="162" t="s">
        <v>169</v>
      </c>
      <c r="C41" s="166" t="s">
        <v>170</v>
      </c>
      <c r="D41" s="161">
        <f t="shared" si="1"/>
        <v>6.1</v>
      </c>
      <c r="E41" s="165"/>
      <c r="F41" s="165">
        <v>6.1</v>
      </c>
    </row>
    <row r="42" spans="1:6" ht="12.75" customHeight="1">
      <c r="A42" s="162"/>
      <c r="B42" s="162" t="s">
        <v>171</v>
      </c>
      <c r="C42" s="166" t="s">
        <v>172</v>
      </c>
      <c r="D42" s="161">
        <f t="shared" si="1"/>
        <v>0</v>
      </c>
      <c r="E42" s="165"/>
      <c r="F42" s="165"/>
    </row>
    <row r="43" spans="1:6" ht="12.75" customHeight="1">
      <c r="A43" s="162"/>
      <c r="B43" s="162" t="s">
        <v>173</v>
      </c>
      <c r="C43" s="163" t="s">
        <v>174</v>
      </c>
      <c r="D43" s="161">
        <f t="shared" si="1"/>
        <v>13.3</v>
      </c>
      <c r="E43" s="165"/>
      <c r="F43" s="165">
        <v>13.3</v>
      </c>
    </row>
    <row r="44" spans="1:6" ht="12.75" customHeight="1">
      <c r="A44" s="162"/>
      <c r="B44" s="162" t="s">
        <v>175</v>
      </c>
      <c r="C44" s="163" t="s">
        <v>176</v>
      </c>
      <c r="D44" s="161">
        <f t="shared" si="1"/>
        <v>0</v>
      </c>
      <c r="E44" s="165"/>
      <c r="F44" s="165"/>
    </row>
    <row r="45" spans="1:6" ht="12.75" customHeight="1">
      <c r="A45" s="162"/>
      <c r="B45" s="162" t="s">
        <v>177</v>
      </c>
      <c r="C45" s="163" t="s">
        <v>178</v>
      </c>
      <c r="D45" s="161">
        <f t="shared" si="1"/>
        <v>6</v>
      </c>
      <c r="E45" s="165"/>
      <c r="F45" s="165">
        <v>6</v>
      </c>
    </row>
    <row r="46" spans="1:6" ht="12.75" customHeight="1">
      <c r="A46" s="162"/>
      <c r="B46" s="162" t="s">
        <v>179</v>
      </c>
      <c r="C46" s="163" t="s">
        <v>180</v>
      </c>
      <c r="D46" s="161">
        <f t="shared" si="1"/>
        <v>82</v>
      </c>
      <c r="E46" s="165"/>
      <c r="F46" s="165">
        <v>82</v>
      </c>
    </row>
    <row r="47" spans="1:6" ht="12.75" customHeight="1">
      <c r="A47" s="162"/>
      <c r="B47" s="162" t="s">
        <v>181</v>
      </c>
      <c r="C47" s="163" t="s">
        <v>182</v>
      </c>
      <c r="D47" s="161">
        <f t="shared" si="1"/>
        <v>0</v>
      </c>
      <c r="E47" s="165"/>
      <c r="F47" s="165"/>
    </row>
    <row r="48" spans="1:6" ht="12.75" customHeight="1">
      <c r="A48" s="162"/>
      <c r="B48" s="162" t="s">
        <v>141</v>
      </c>
      <c r="C48" s="163" t="s">
        <v>183</v>
      </c>
      <c r="D48" s="161">
        <f t="shared" si="1"/>
        <v>20.63</v>
      </c>
      <c r="E48" s="165"/>
      <c r="F48" s="165">
        <v>20.63</v>
      </c>
    </row>
    <row r="49" spans="1:6" ht="12.75" customHeight="1">
      <c r="A49" s="162" t="s">
        <v>184</v>
      </c>
      <c r="B49" s="162"/>
      <c r="C49" s="163" t="s">
        <v>185</v>
      </c>
      <c r="D49" s="161">
        <f t="shared" si="1"/>
        <v>42.39</v>
      </c>
      <c r="E49" s="165">
        <f>SUM(E50:E60)</f>
        <v>42.39</v>
      </c>
      <c r="F49" s="165"/>
    </row>
    <row r="50" spans="1:6" ht="12.75" customHeight="1">
      <c r="A50" s="162"/>
      <c r="B50" s="162" t="s">
        <v>79</v>
      </c>
      <c r="C50" s="163" t="s">
        <v>186</v>
      </c>
      <c r="D50" s="161">
        <f t="shared" si="1"/>
        <v>20.47</v>
      </c>
      <c r="E50" s="165">
        <v>20.47</v>
      </c>
      <c r="F50" s="165"/>
    </row>
    <row r="51" spans="1:6" ht="12.75" customHeight="1">
      <c r="A51" s="162"/>
      <c r="B51" s="162" t="s">
        <v>86</v>
      </c>
      <c r="C51" s="163" t="s">
        <v>187</v>
      </c>
      <c r="D51" s="161">
        <f t="shared" si="1"/>
        <v>20.35</v>
      </c>
      <c r="E51" s="165">
        <v>20.35</v>
      </c>
      <c r="F51" s="165"/>
    </row>
    <row r="52" spans="1:6" ht="12.75" customHeight="1">
      <c r="A52" s="162"/>
      <c r="B52" s="162" t="s">
        <v>125</v>
      </c>
      <c r="C52" s="163" t="s">
        <v>188</v>
      </c>
      <c r="D52" s="161">
        <f t="shared" si="1"/>
        <v>0</v>
      </c>
      <c r="E52" s="165"/>
      <c r="F52" s="165"/>
    </row>
    <row r="53" spans="1:6" ht="12.75" customHeight="1">
      <c r="A53" s="162"/>
      <c r="B53" s="162" t="s">
        <v>80</v>
      </c>
      <c r="C53" s="163" t="s">
        <v>189</v>
      </c>
      <c r="D53" s="161">
        <f t="shared" si="1"/>
        <v>0</v>
      </c>
      <c r="E53" s="165"/>
      <c r="F53" s="165"/>
    </row>
    <row r="54" spans="1:6" ht="12.75" customHeight="1">
      <c r="A54" s="162"/>
      <c r="B54" s="162" t="s">
        <v>81</v>
      </c>
      <c r="C54" s="163" t="s">
        <v>190</v>
      </c>
      <c r="D54" s="161">
        <f t="shared" si="1"/>
        <v>1.36</v>
      </c>
      <c r="E54" s="165">
        <v>1.36</v>
      </c>
      <c r="F54" s="165"/>
    </row>
    <row r="55" spans="1:6" ht="12.75" customHeight="1">
      <c r="A55" s="162"/>
      <c r="B55" s="162" t="s">
        <v>83</v>
      </c>
      <c r="C55" s="163" t="s">
        <v>191</v>
      </c>
      <c r="D55" s="161">
        <f t="shared" si="1"/>
        <v>0</v>
      </c>
      <c r="E55" s="165"/>
      <c r="F55" s="165"/>
    </row>
    <row r="56" spans="1:6" ht="12.75" customHeight="1">
      <c r="A56" s="162"/>
      <c r="B56" s="162" t="s">
        <v>128</v>
      </c>
      <c r="C56" s="163" t="s">
        <v>192</v>
      </c>
      <c r="D56" s="161">
        <f t="shared" si="1"/>
        <v>0</v>
      </c>
      <c r="E56" s="165"/>
      <c r="F56" s="165"/>
    </row>
    <row r="57" spans="1:6" ht="12.75" customHeight="1">
      <c r="A57" s="162"/>
      <c r="B57" s="162" t="s">
        <v>76</v>
      </c>
      <c r="C57" s="163" t="s">
        <v>193</v>
      </c>
      <c r="D57" s="161">
        <f t="shared" si="1"/>
        <v>0</v>
      </c>
      <c r="E57" s="165"/>
      <c r="F57" s="165"/>
    </row>
    <row r="58" spans="1:6" ht="12.75" customHeight="1">
      <c r="A58" s="162"/>
      <c r="B58" s="162" t="s">
        <v>131</v>
      </c>
      <c r="C58" s="163" t="s">
        <v>194</v>
      </c>
      <c r="D58" s="161">
        <f t="shared" si="1"/>
        <v>0.21</v>
      </c>
      <c r="E58" s="165">
        <v>0.21</v>
      </c>
      <c r="F58" s="165"/>
    </row>
    <row r="59" spans="1:6" ht="12.75" customHeight="1">
      <c r="A59" s="162"/>
      <c r="B59" s="162" t="s">
        <v>133</v>
      </c>
      <c r="C59" s="163" t="s">
        <v>195</v>
      </c>
      <c r="D59" s="161">
        <f t="shared" si="1"/>
        <v>0</v>
      </c>
      <c r="E59" s="165"/>
      <c r="F59" s="165"/>
    </row>
    <row r="60" spans="1:6" ht="12.75" customHeight="1">
      <c r="A60" s="162"/>
      <c r="B60" s="162" t="s">
        <v>141</v>
      </c>
      <c r="C60" s="163" t="s">
        <v>196</v>
      </c>
      <c r="D60" s="161">
        <f t="shared" si="1"/>
        <v>0</v>
      </c>
      <c r="E60" s="165"/>
      <c r="F60" s="165"/>
    </row>
    <row r="61" spans="1:6" ht="12.75" customHeight="1">
      <c r="A61" s="162" t="s">
        <v>197</v>
      </c>
      <c r="B61" s="162"/>
      <c r="C61" s="166" t="s">
        <v>198</v>
      </c>
      <c r="D61" s="161">
        <f t="shared" si="1"/>
        <v>0</v>
      </c>
      <c r="E61" s="165"/>
      <c r="F61" s="165"/>
    </row>
    <row r="62" spans="1:6" ht="12.75" customHeight="1">
      <c r="A62" s="162"/>
      <c r="B62" s="162" t="s">
        <v>79</v>
      </c>
      <c r="C62" s="167" t="s">
        <v>199</v>
      </c>
      <c r="D62" s="161">
        <f t="shared" si="1"/>
        <v>0</v>
      </c>
      <c r="E62" s="165"/>
      <c r="F62" s="165"/>
    </row>
    <row r="63" spans="1:6" ht="12.75" customHeight="1">
      <c r="A63" s="162"/>
      <c r="B63" s="162" t="s">
        <v>86</v>
      </c>
      <c r="C63" s="167" t="s">
        <v>200</v>
      </c>
      <c r="D63" s="161">
        <f t="shared" si="1"/>
        <v>0</v>
      </c>
      <c r="E63" s="165"/>
      <c r="F63" s="165"/>
    </row>
    <row r="64" spans="1:6" ht="12.75" customHeight="1">
      <c r="A64" s="162"/>
      <c r="B64" s="162" t="s">
        <v>125</v>
      </c>
      <c r="C64" s="167" t="s">
        <v>201</v>
      </c>
      <c r="D64" s="161">
        <f t="shared" si="1"/>
        <v>0</v>
      </c>
      <c r="E64" s="165"/>
      <c r="F64" s="165"/>
    </row>
    <row r="65" spans="1:6" ht="12.75" customHeight="1">
      <c r="A65" s="162"/>
      <c r="B65" s="162" t="s">
        <v>81</v>
      </c>
      <c r="C65" s="167" t="s">
        <v>202</v>
      </c>
      <c r="D65" s="161">
        <f t="shared" si="1"/>
        <v>0</v>
      </c>
      <c r="E65" s="165"/>
      <c r="F65" s="165"/>
    </row>
    <row r="66" spans="1:6" ht="12.75" customHeight="1">
      <c r="A66" s="162"/>
      <c r="B66" s="162" t="s">
        <v>83</v>
      </c>
      <c r="C66" s="167" t="s">
        <v>203</v>
      </c>
      <c r="D66" s="161">
        <f t="shared" si="1"/>
        <v>0</v>
      </c>
      <c r="E66" s="165"/>
      <c r="F66" s="165"/>
    </row>
    <row r="67" spans="1:6" ht="12.75" customHeight="1">
      <c r="A67" s="162"/>
      <c r="B67" s="162" t="s">
        <v>128</v>
      </c>
      <c r="C67" s="167" t="s">
        <v>204</v>
      </c>
      <c r="D67" s="161">
        <f t="shared" si="1"/>
        <v>0</v>
      </c>
      <c r="E67" s="165"/>
      <c r="F67" s="165"/>
    </row>
    <row r="68" spans="1:6" ht="12.75" customHeight="1">
      <c r="A68" s="162"/>
      <c r="B68" s="162" t="s">
        <v>76</v>
      </c>
      <c r="C68" s="167" t="s">
        <v>205</v>
      </c>
      <c r="D68" s="161">
        <f t="shared" si="1"/>
        <v>0</v>
      </c>
      <c r="E68" s="165"/>
      <c r="F68" s="165"/>
    </row>
    <row r="69" spans="1:6" ht="12.75" customHeight="1">
      <c r="A69" s="162"/>
      <c r="B69" s="162" t="s">
        <v>131</v>
      </c>
      <c r="C69" s="167" t="s">
        <v>206</v>
      </c>
      <c r="D69" s="161">
        <f t="shared" si="1"/>
        <v>0</v>
      </c>
      <c r="E69" s="165"/>
      <c r="F69" s="165"/>
    </row>
    <row r="70" spans="1:6" ht="12.75" customHeight="1">
      <c r="A70" s="162"/>
      <c r="B70" s="162" t="s">
        <v>133</v>
      </c>
      <c r="C70" s="167" t="s">
        <v>207</v>
      </c>
      <c r="D70" s="161">
        <f t="shared" si="1"/>
        <v>0</v>
      </c>
      <c r="E70" s="165"/>
      <c r="F70" s="165"/>
    </row>
    <row r="71" spans="1:6" ht="12.75" customHeight="1">
      <c r="A71" s="162"/>
      <c r="B71" s="162" t="s">
        <v>84</v>
      </c>
      <c r="C71" s="167" t="s">
        <v>208</v>
      </c>
      <c r="D71" s="161">
        <f t="shared" si="1"/>
        <v>0</v>
      </c>
      <c r="E71" s="165"/>
      <c r="F71" s="165"/>
    </row>
    <row r="72" spans="1:6" ht="12.75" customHeight="1">
      <c r="A72" s="162"/>
      <c r="B72" s="162" t="s">
        <v>136</v>
      </c>
      <c r="C72" s="167" t="s">
        <v>209</v>
      </c>
      <c r="D72" s="161">
        <f t="shared" si="1"/>
        <v>0</v>
      </c>
      <c r="E72" s="165"/>
      <c r="F72" s="165"/>
    </row>
    <row r="73" spans="1:6" ht="12.75" customHeight="1">
      <c r="A73" s="162"/>
      <c r="B73" s="162" t="s">
        <v>138</v>
      </c>
      <c r="C73" s="167" t="s">
        <v>210</v>
      </c>
      <c r="D73" s="161">
        <f t="shared" si="1"/>
        <v>0</v>
      </c>
      <c r="E73" s="165"/>
      <c r="F73" s="165"/>
    </row>
    <row r="74" spans="1:6" ht="12.75" customHeight="1">
      <c r="A74" s="162"/>
      <c r="B74" s="162" t="s">
        <v>211</v>
      </c>
      <c r="C74" s="167" t="s">
        <v>212</v>
      </c>
      <c r="D74" s="161">
        <f t="shared" si="1"/>
        <v>0</v>
      </c>
      <c r="E74" s="165"/>
      <c r="F74" s="165"/>
    </row>
    <row r="75" spans="1:6" ht="12.75" customHeight="1">
      <c r="A75" s="162"/>
      <c r="B75" s="162" t="s">
        <v>213</v>
      </c>
      <c r="C75" s="167" t="s">
        <v>214</v>
      </c>
      <c r="D75" s="161">
        <f t="shared" si="1"/>
        <v>0</v>
      </c>
      <c r="E75" s="165"/>
      <c r="F75" s="165"/>
    </row>
    <row r="76" spans="1:6" ht="12.75" customHeight="1">
      <c r="A76" s="162"/>
      <c r="B76" s="162" t="s">
        <v>215</v>
      </c>
      <c r="C76" s="167" t="s">
        <v>216</v>
      </c>
      <c r="D76" s="161">
        <f t="shared" si="1"/>
        <v>0</v>
      </c>
      <c r="E76" s="165"/>
      <c r="F76" s="165"/>
    </row>
    <row r="77" spans="1:6" ht="12.75" customHeight="1">
      <c r="A77" s="162"/>
      <c r="B77" s="162" t="s">
        <v>141</v>
      </c>
      <c r="C77" s="167" t="s">
        <v>217</v>
      </c>
      <c r="D77" s="161">
        <f t="shared" si="1"/>
        <v>0</v>
      </c>
      <c r="E77" s="165"/>
      <c r="F77" s="165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 topLeftCell="A1">
      <selection activeCell="I14" sqref="I14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43" customFormat="1" ht="27">
      <c r="A1" s="114" t="s">
        <v>218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59" customFormat="1" ht="17.25" customHeight="1">
      <c r="A2" s="144"/>
      <c r="B2" s="145"/>
      <c r="C2" s="145"/>
      <c r="D2" s="145"/>
      <c r="E2" s="145"/>
      <c r="F2" s="145"/>
      <c r="G2" s="145"/>
      <c r="H2" s="145"/>
      <c r="K2" s="154" t="s">
        <v>219</v>
      </c>
    </row>
    <row r="3" spans="1:11" ht="18.75" customHeight="1">
      <c r="A3" s="6" t="s">
        <v>118</v>
      </c>
      <c r="B3" s="6"/>
      <c r="C3" s="7"/>
      <c r="D3" s="135"/>
      <c r="E3" s="135"/>
      <c r="F3" s="135"/>
      <c r="G3" s="135"/>
      <c r="H3" s="135"/>
      <c r="K3" s="141" t="s">
        <v>25</v>
      </c>
    </row>
    <row r="4" spans="1:11" s="42" customFormat="1" ht="27" customHeight="1">
      <c r="A4" s="79" t="s">
        <v>57</v>
      </c>
      <c r="B4" s="79" t="s">
        <v>71</v>
      </c>
      <c r="C4" s="79"/>
      <c r="D4" s="79"/>
      <c r="E4" s="78" t="s">
        <v>72</v>
      </c>
      <c r="F4" s="78" t="s">
        <v>102</v>
      </c>
      <c r="G4" s="78"/>
      <c r="H4" s="78"/>
      <c r="I4" s="78"/>
      <c r="J4" s="78"/>
      <c r="K4" s="78"/>
    </row>
    <row r="5" spans="1:11" s="42" customFormat="1" ht="36.75" customHeight="1">
      <c r="A5" s="79"/>
      <c r="B5" s="79" t="s">
        <v>73</v>
      </c>
      <c r="C5" s="79" t="s">
        <v>74</v>
      </c>
      <c r="D5" s="78" t="s">
        <v>75</v>
      </c>
      <c r="E5" s="78"/>
      <c r="F5" s="78" t="s">
        <v>60</v>
      </c>
      <c r="G5" s="13" t="s">
        <v>105</v>
      </c>
      <c r="H5" s="13" t="s">
        <v>106</v>
      </c>
      <c r="I5" s="13" t="s">
        <v>107</v>
      </c>
      <c r="J5" s="13" t="s">
        <v>220</v>
      </c>
      <c r="K5" s="13" t="s">
        <v>111</v>
      </c>
    </row>
    <row r="6" spans="1:11" s="59" customFormat="1" ht="12.75" customHeight="1">
      <c r="A6" s="146"/>
      <c r="B6" s="147"/>
      <c r="C6" s="147"/>
      <c r="D6" s="146"/>
      <c r="E6" s="148" t="s">
        <v>60</v>
      </c>
      <c r="F6" s="149"/>
      <c r="G6" s="149"/>
      <c r="H6" s="149"/>
      <c r="I6" s="149"/>
      <c r="J6" s="146"/>
      <c r="K6" s="146"/>
    </row>
    <row r="7" spans="1:11" s="59" customFormat="1" ht="12.75" customHeight="1">
      <c r="A7" s="147"/>
      <c r="B7" s="147"/>
      <c r="C7" s="147"/>
      <c r="D7" s="146"/>
      <c r="E7" s="148"/>
      <c r="F7" s="149"/>
      <c r="G7" s="149"/>
      <c r="H7" s="149"/>
      <c r="I7" s="149"/>
      <c r="J7" s="146"/>
      <c r="K7" s="146"/>
    </row>
    <row r="8" spans="1:11" s="59" customFormat="1" ht="12.75" customHeight="1">
      <c r="A8" s="147"/>
      <c r="B8" s="150"/>
      <c r="C8" s="150"/>
      <c r="D8" s="150"/>
      <c r="E8" s="151"/>
      <c r="F8" s="152"/>
      <c r="G8" s="152"/>
      <c r="H8" s="149"/>
      <c r="I8" s="149"/>
      <c r="J8" s="146"/>
      <c r="K8" s="146"/>
    </row>
    <row r="9" spans="1:11" s="59" customFormat="1" ht="12.75" customHeight="1">
      <c r="A9" s="147"/>
      <c r="B9" s="150"/>
      <c r="C9" s="150"/>
      <c r="D9" s="150"/>
      <c r="E9" s="151"/>
      <c r="F9" s="152"/>
      <c r="G9" s="152"/>
      <c r="H9" s="149"/>
      <c r="I9" s="149"/>
      <c r="J9" s="146"/>
      <c r="K9" s="146"/>
    </row>
    <row r="10" spans="1:11" ht="12.75" customHeight="1">
      <c r="A10" s="133"/>
      <c r="B10" s="150"/>
      <c r="C10" s="150"/>
      <c r="D10" s="150"/>
      <c r="E10" s="151"/>
      <c r="F10" s="153"/>
      <c r="G10" s="153"/>
      <c r="H10" s="133"/>
      <c r="I10" s="133"/>
      <c r="J10" s="133"/>
      <c r="K10" s="133"/>
    </row>
    <row r="11" ht="12.75" customHeight="1">
      <c r="A11" s="110" t="s">
        <v>221</v>
      </c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3" sqref="A3:C3"/>
    </sheetView>
  </sheetViews>
  <sheetFormatPr defaultColWidth="9.33203125" defaultRowHeight="11.25"/>
  <cols>
    <col min="1" max="1" width="24.16015625" style="59" customWidth="1"/>
    <col min="2" max="4" width="7.16015625" style="59" customWidth="1"/>
    <col min="5" max="5" width="19" style="59" customWidth="1"/>
    <col min="6" max="10" width="14.33203125" style="59" customWidth="1"/>
    <col min="11" max="16384" width="9.33203125" style="59" customWidth="1"/>
  </cols>
  <sheetData>
    <row r="1" spans="1:11" ht="35.25" customHeight="1">
      <c r="A1" s="134" t="s">
        <v>222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15.75" customHeight="1">
      <c r="K2" s="140"/>
    </row>
    <row r="3" spans="1:11" ht="22.5" customHeight="1">
      <c r="A3" s="6" t="s">
        <v>118</v>
      </c>
      <c r="B3" s="6"/>
      <c r="C3" s="7"/>
      <c r="D3" s="135"/>
      <c r="E3" s="135"/>
      <c r="F3" s="135"/>
      <c r="G3" s="135"/>
      <c r="H3" s="135"/>
      <c r="K3" s="141"/>
    </row>
    <row r="4" spans="1:11" s="69" customFormat="1" ht="24" customHeight="1">
      <c r="A4" s="79" t="s">
        <v>57</v>
      </c>
      <c r="B4" s="79" t="s">
        <v>71</v>
      </c>
      <c r="C4" s="79"/>
      <c r="D4" s="79"/>
      <c r="E4" s="78" t="s">
        <v>72</v>
      </c>
      <c r="F4" s="78" t="s">
        <v>102</v>
      </c>
      <c r="G4" s="78"/>
      <c r="H4" s="78"/>
      <c r="I4" s="78"/>
      <c r="J4" s="78"/>
      <c r="K4" s="78"/>
    </row>
    <row r="5" spans="1:11" s="69" customFormat="1" ht="40.5" customHeight="1">
      <c r="A5" s="79"/>
      <c r="B5" s="79" t="s">
        <v>73</v>
      </c>
      <c r="C5" s="79" t="s">
        <v>74</v>
      </c>
      <c r="D5" s="78" t="s">
        <v>75</v>
      </c>
      <c r="E5" s="78"/>
      <c r="F5" s="78" t="s">
        <v>60</v>
      </c>
      <c r="G5" s="13" t="s">
        <v>105</v>
      </c>
      <c r="H5" s="13" t="s">
        <v>106</v>
      </c>
      <c r="I5" s="13" t="s">
        <v>107</v>
      </c>
      <c r="J5" s="13" t="s">
        <v>220</v>
      </c>
      <c r="K5" s="13" t="s">
        <v>111</v>
      </c>
    </row>
    <row r="6" spans="1:11" s="69" customFormat="1" ht="23.25" customHeight="1">
      <c r="A6" s="54"/>
      <c r="B6" s="55"/>
      <c r="C6" s="55"/>
      <c r="D6" s="55"/>
      <c r="E6" s="56" t="s">
        <v>60</v>
      </c>
      <c r="F6" s="136">
        <f>SUM(G6:J6)</f>
        <v>0</v>
      </c>
      <c r="G6" s="136">
        <f>SUM(G7:G10)</f>
        <v>0</v>
      </c>
      <c r="H6" s="136">
        <f>SUM(H7:H10)</f>
        <v>0</v>
      </c>
      <c r="I6" s="136">
        <f>SUM(I7:I10)</f>
        <v>0</v>
      </c>
      <c r="J6" s="136">
        <f>SUM(J7:J10)</f>
        <v>0</v>
      </c>
      <c r="K6" s="142"/>
    </row>
    <row r="7" spans="1:11" ht="19.5" customHeight="1">
      <c r="A7" s="20"/>
      <c r="B7" s="137"/>
      <c r="C7" s="137"/>
      <c r="D7" s="137"/>
      <c r="E7" s="109"/>
      <c r="F7" s="108">
        <f>SUM(G7:J7)</f>
        <v>0</v>
      </c>
      <c r="G7" s="108"/>
      <c r="H7" s="108"/>
      <c r="I7" s="108"/>
      <c r="J7" s="108"/>
      <c r="K7" s="130"/>
    </row>
    <row r="8" spans="1:11" ht="19.5" customHeight="1">
      <c r="A8" s="20"/>
      <c r="B8" s="137"/>
      <c r="C8" s="137"/>
      <c r="D8" s="137"/>
      <c r="E8" s="109"/>
      <c r="F8" s="108">
        <f>SUM(G8:J8)</f>
        <v>0</v>
      </c>
      <c r="G8" s="108"/>
      <c r="H8" s="108"/>
      <c r="I8" s="108"/>
      <c r="J8" s="108"/>
      <c r="K8" s="130"/>
    </row>
    <row r="9" spans="1:11" ht="19.5" customHeight="1">
      <c r="A9" s="20"/>
      <c r="B9" s="137"/>
      <c r="C9" s="137"/>
      <c r="D9" s="137"/>
      <c r="E9" s="109"/>
      <c r="F9" s="108">
        <f>SUM(G9:J9)</f>
        <v>0</v>
      </c>
      <c r="G9" s="108"/>
      <c r="H9" s="108"/>
      <c r="I9" s="108"/>
      <c r="J9" s="108"/>
      <c r="K9" s="130"/>
    </row>
    <row r="10" spans="1:11" ht="19.5" customHeight="1">
      <c r="A10" s="138"/>
      <c r="B10" s="137"/>
      <c r="C10" s="137"/>
      <c r="D10" s="137"/>
      <c r="E10" s="109"/>
      <c r="F10" s="108"/>
      <c r="G10" s="108"/>
      <c r="H10" s="108"/>
      <c r="I10" s="108"/>
      <c r="J10" s="108"/>
      <c r="K10" s="130"/>
    </row>
    <row r="11" spans="1:10" ht="15" customHeight="1">
      <c r="A11" s="110" t="s">
        <v>223</v>
      </c>
      <c r="B11" s="86"/>
      <c r="C11" s="86"/>
      <c r="D11" s="86"/>
      <c r="E11" s="86"/>
      <c r="F11" s="86"/>
      <c r="G11" s="86"/>
      <c r="H11" s="86"/>
      <c r="I11" s="86"/>
      <c r="J11" s="86"/>
    </row>
    <row r="12" ht="12">
      <c r="E12" s="86"/>
    </row>
    <row r="16" ht="12">
      <c r="G16" s="86"/>
    </row>
    <row r="17" ht="12">
      <c r="C17" s="86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1.023611111111111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H15" sqref="H15:I15"/>
    </sheetView>
  </sheetViews>
  <sheetFormatPr defaultColWidth="9.16015625" defaultRowHeight="11.25"/>
  <cols>
    <col min="1" max="1" width="34" style="59" customWidth="1"/>
    <col min="2" max="4" width="7.16015625" style="59" customWidth="1"/>
    <col min="5" max="5" width="17.83203125" style="59" customWidth="1"/>
    <col min="6" max="10" width="14.33203125" style="59" customWidth="1"/>
    <col min="11" max="11" width="11.33203125" style="59" customWidth="1"/>
    <col min="12" max="16384" width="9.16015625" style="59" customWidth="1"/>
  </cols>
  <sheetData>
    <row r="1" spans="1:11" ht="35.25" customHeight="1">
      <c r="A1" s="134" t="s">
        <v>224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15.75" customHeight="1">
      <c r="K2" s="140"/>
    </row>
    <row r="3" spans="1:11" ht="12">
      <c r="A3" s="6" t="s">
        <v>24</v>
      </c>
      <c r="B3" s="6"/>
      <c r="C3" s="7"/>
      <c r="D3" s="135"/>
      <c r="E3" s="135"/>
      <c r="F3" s="135"/>
      <c r="G3" s="135"/>
      <c r="H3" s="135"/>
      <c r="K3" s="141"/>
    </row>
    <row r="4" spans="1:11" s="69" customFormat="1" ht="24" customHeight="1">
      <c r="A4" s="79" t="s">
        <v>57</v>
      </c>
      <c r="B4" s="79" t="s">
        <v>71</v>
      </c>
      <c r="C4" s="79"/>
      <c r="D4" s="79"/>
      <c r="E4" s="78" t="s">
        <v>72</v>
      </c>
      <c r="F4" s="78" t="s">
        <v>102</v>
      </c>
      <c r="G4" s="78"/>
      <c r="H4" s="78"/>
      <c r="I4" s="78"/>
      <c r="J4" s="78"/>
      <c r="K4" s="78"/>
    </row>
    <row r="5" spans="1:11" s="69" customFormat="1" ht="40.5" customHeight="1">
      <c r="A5" s="79"/>
      <c r="B5" s="79" t="s">
        <v>73</v>
      </c>
      <c r="C5" s="79" t="s">
        <v>74</v>
      </c>
      <c r="D5" s="78" t="s">
        <v>75</v>
      </c>
      <c r="E5" s="78"/>
      <c r="F5" s="78" t="s">
        <v>60</v>
      </c>
      <c r="G5" s="13" t="s">
        <v>105</v>
      </c>
      <c r="H5" s="13" t="s">
        <v>106</v>
      </c>
      <c r="I5" s="13" t="s">
        <v>107</v>
      </c>
      <c r="J5" s="13" t="s">
        <v>220</v>
      </c>
      <c r="K5" s="13" t="s">
        <v>111</v>
      </c>
    </row>
    <row r="6" spans="1:11" s="69" customFormat="1" ht="23.25" customHeight="1">
      <c r="A6" s="54"/>
      <c r="B6" s="55"/>
      <c r="C6" s="55"/>
      <c r="D6" s="55"/>
      <c r="E6" s="56" t="s">
        <v>60</v>
      </c>
      <c r="F6" s="136">
        <f>SUM(G6:J6)</f>
        <v>0</v>
      </c>
      <c r="G6" s="136">
        <f>SUM(G7:G10)</f>
        <v>0</v>
      </c>
      <c r="H6" s="136">
        <f>SUM(H7:H10)</f>
        <v>0</v>
      </c>
      <c r="I6" s="136">
        <f>SUM(I7:I10)</f>
        <v>0</v>
      </c>
      <c r="J6" s="136">
        <f>SUM(J7:J10)</f>
        <v>0</v>
      </c>
      <c r="K6" s="142"/>
    </row>
    <row r="7" spans="1:11" ht="12">
      <c r="A7" s="20"/>
      <c r="B7" s="137"/>
      <c r="C7" s="137"/>
      <c r="D7" s="137"/>
      <c r="E7" s="109"/>
      <c r="F7" s="108">
        <f>SUM(G7:J7)</f>
        <v>0</v>
      </c>
      <c r="G7" s="108"/>
      <c r="H7" s="108"/>
      <c r="I7" s="108"/>
      <c r="J7" s="108"/>
      <c r="K7" s="130"/>
    </row>
    <row r="8" spans="1:11" ht="12">
      <c r="A8" s="20"/>
      <c r="B8" s="137"/>
      <c r="C8" s="137"/>
      <c r="D8" s="137"/>
      <c r="E8" s="109"/>
      <c r="F8" s="108">
        <f>SUM(G8:J8)</f>
        <v>0</v>
      </c>
      <c r="G8" s="108"/>
      <c r="H8" s="108"/>
      <c r="I8" s="108"/>
      <c r="J8" s="108"/>
      <c r="K8" s="130"/>
    </row>
    <row r="9" spans="1:11" ht="12">
      <c r="A9" s="20"/>
      <c r="B9" s="137"/>
      <c r="C9" s="137"/>
      <c r="D9" s="137"/>
      <c r="E9" s="109"/>
      <c r="F9" s="108">
        <f>SUM(G9:J9)</f>
        <v>0</v>
      </c>
      <c r="G9" s="108"/>
      <c r="H9" s="108"/>
      <c r="I9" s="108"/>
      <c r="J9" s="108"/>
      <c r="K9" s="130"/>
    </row>
    <row r="10" spans="1:11" ht="12">
      <c r="A10" s="138"/>
      <c r="B10" s="137"/>
      <c r="C10" s="137"/>
      <c r="D10" s="137"/>
      <c r="E10" s="109"/>
      <c r="F10" s="108"/>
      <c r="G10" s="108"/>
      <c r="H10" s="108"/>
      <c r="I10" s="108"/>
      <c r="J10" s="108"/>
      <c r="K10" s="130"/>
    </row>
    <row r="11" spans="1:11" ht="12">
      <c r="A11" s="139" t="s">
        <v>225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ht="12">
      <c r="E12" s="86"/>
    </row>
    <row r="16" ht="12">
      <c r="G16" s="86"/>
    </row>
    <row r="17" ht="12">
      <c r="C17" s="86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53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114" t="s">
        <v>226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8" customHeight="1">
      <c r="A2" s="59"/>
      <c r="B2" s="59"/>
      <c r="C2" s="59"/>
      <c r="D2" s="59"/>
      <c r="E2" s="59"/>
      <c r="F2" s="59"/>
      <c r="G2" s="59"/>
      <c r="H2" s="59"/>
      <c r="I2" s="59"/>
      <c r="M2" s="71" t="s">
        <v>227</v>
      </c>
    </row>
    <row r="3" spans="1:13" ht="21" customHeight="1">
      <c r="A3" s="6" t="s">
        <v>97</v>
      </c>
      <c r="B3" s="6"/>
      <c r="C3" s="7"/>
      <c r="D3" s="59"/>
      <c r="E3" s="59"/>
      <c r="F3" s="59"/>
      <c r="G3" s="59"/>
      <c r="H3" s="59"/>
      <c r="I3" s="59"/>
      <c r="K3" s="59"/>
      <c r="M3" s="132" t="s">
        <v>25</v>
      </c>
    </row>
    <row r="4" spans="1:13" s="42" customFormat="1" ht="29.25" customHeight="1">
      <c r="A4" s="115" t="s">
        <v>57</v>
      </c>
      <c r="B4" s="116" t="s">
        <v>228</v>
      </c>
      <c r="C4" s="116" t="s">
        <v>229</v>
      </c>
      <c r="D4" s="13" t="s">
        <v>94</v>
      </c>
      <c r="E4" s="13"/>
      <c r="F4" s="13"/>
      <c r="G4" s="13"/>
      <c r="H4" s="13"/>
      <c r="I4" s="13"/>
      <c r="J4" s="13"/>
      <c r="K4" s="13"/>
      <c r="L4" s="13"/>
      <c r="M4" s="13"/>
    </row>
    <row r="5" spans="1:13" s="42" customFormat="1" ht="41.25" customHeight="1">
      <c r="A5" s="117"/>
      <c r="B5" s="118"/>
      <c r="C5" s="118"/>
      <c r="D5" s="116" t="s">
        <v>60</v>
      </c>
      <c r="E5" s="13" t="s">
        <v>30</v>
      </c>
      <c r="F5" s="13"/>
      <c r="G5" s="13" t="s">
        <v>34</v>
      </c>
      <c r="H5" s="13" t="s">
        <v>36</v>
      </c>
      <c r="I5" s="13" t="s">
        <v>38</v>
      </c>
      <c r="J5" s="13" t="s">
        <v>40</v>
      </c>
      <c r="K5" s="13" t="s">
        <v>42</v>
      </c>
      <c r="L5" s="13"/>
      <c r="M5" s="13" t="s">
        <v>45</v>
      </c>
    </row>
    <row r="6" spans="1:13" s="42" customFormat="1" ht="51.75" customHeight="1">
      <c r="A6" s="119"/>
      <c r="B6" s="120"/>
      <c r="C6" s="120"/>
      <c r="D6" s="120"/>
      <c r="E6" s="13" t="s">
        <v>63</v>
      </c>
      <c r="F6" s="13" t="s">
        <v>32</v>
      </c>
      <c r="G6" s="13"/>
      <c r="H6" s="13"/>
      <c r="I6" s="13"/>
      <c r="J6" s="13"/>
      <c r="K6" s="13" t="s">
        <v>63</v>
      </c>
      <c r="L6" s="99" t="s">
        <v>32</v>
      </c>
      <c r="M6" s="13"/>
    </row>
    <row r="7" spans="1:13" ht="19.5" customHeight="1">
      <c r="A7" s="121" t="s">
        <v>60</v>
      </c>
      <c r="B7" s="106"/>
      <c r="C7" s="106" t="s">
        <v>230</v>
      </c>
      <c r="D7" s="22">
        <f>SUM(D8:D9)</f>
        <v>81</v>
      </c>
      <c r="E7" s="22">
        <f>SUM(E8:E9)</f>
        <v>81</v>
      </c>
      <c r="F7" s="22">
        <f>F8+F12</f>
        <v>0</v>
      </c>
      <c r="G7" s="22"/>
      <c r="H7" s="22"/>
      <c r="I7" s="22"/>
      <c r="J7" s="22"/>
      <c r="K7" s="130"/>
      <c r="L7" s="100"/>
      <c r="M7" s="100"/>
    </row>
    <row r="8" spans="1:13" s="113" customFormat="1" ht="120" customHeight="1">
      <c r="A8" s="20" t="s">
        <v>68</v>
      </c>
      <c r="B8" s="122" t="s">
        <v>231</v>
      </c>
      <c r="C8" s="123" t="s">
        <v>232</v>
      </c>
      <c r="D8" s="22">
        <v>47</v>
      </c>
      <c r="E8" s="22">
        <v>47</v>
      </c>
      <c r="F8" s="22">
        <f>F9+F10+F11</f>
        <v>0</v>
      </c>
      <c r="G8" s="22"/>
      <c r="H8" s="22"/>
      <c r="I8" s="22"/>
      <c r="J8" s="22"/>
      <c r="K8" s="124"/>
      <c r="L8" s="133"/>
      <c r="M8" s="133"/>
    </row>
    <row r="9" spans="1:13" ht="97.5" customHeight="1">
      <c r="A9" s="20"/>
      <c r="B9" s="122" t="s">
        <v>233</v>
      </c>
      <c r="C9" s="123" t="s">
        <v>234</v>
      </c>
      <c r="D9" s="22">
        <v>34</v>
      </c>
      <c r="E9" s="22">
        <v>34</v>
      </c>
      <c r="F9" s="124"/>
      <c r="G9" s="124"/>
      <c r="H9" s="124"/>
      <c r="I9" s="124"/>
      <c r="J9" s="124"/>
      <c r="K9" s="130"/>
      <c r="L9" s="100"/>
      <c r="M9" s="100"/>
    </row>
    <row r="10" spans="1:13" ht="19.5" customHeight="1">
      <c r="A10" s="20"/>
      <c r="B10" s="125"/>
      <c r="C10" s="126"/>
      <c r="D10" s="22"/>
      <c r="E10" s="22"/>
      <c r="F10" s="124"/>
      <c r="G10" s="124"/>
      <c r="H10" s="124"/>
      <c r="I10" s="124"/>
      <c r="J10" s="124"/>
      <c r="K10" s="130"/>
      <c r="L10" s="100"/>
      <c r="M10" s="100"/>
    </row>
    <row r="11" spans="1:13" ht="19.5" customHeight="1">
      <c r="A11" s="20"/>
      <c r="B11" s="125"/>
      <c r="C11" s="126"/>
      <c r="D11" s="22"/>
      <c r="E11" s="22"/>
      <c r="F11" s="124"/>
      <c r="G11" s="124"/>
      <c r="H11" s="124"/>
      <c r="I11" s="124"/>
      <c r="J11" s="124"/>
      <c r="K11" s="130"/>
      <c r="L11" s="100"/>
      <c r="M11" s="100"/>
    </row>
    <row r="12" spans="1:13" s="113" customFormat="1" ht="19.5" customHeight="1">
      <c r="A12" s="20"/>
      <c r="B12" s="20"/>
      <c r="C12" s="127"/>
      <c r="D12" s="22">
        <f>D13</f>
        <v>0</v>
      </c>
      <c r="E12" s="22">
        <f>E13</f>
        <v>0</v>
      </c>
      <c r="F12" s="22">
        <f>F13</f>
        <v>0</v>
      </c>
      <c r="G12" s="124"/>
      <c r="H12" s="124"/>
      <c r="I12" s="124"/>
      <c r="J12" s="124"/>
      <c r="K12" s="124"/>
      <c r="L12" s="133"/>
      <c r="M12" s="133"/>
    </row>
    <row r="13" spans="1:13" ht="19.5" customHeight="1">
      <c r="A13" s="20"/>
      <c r="B13" s="128"/>
      <c r="C13" s="129"/>
      <c r="D13" s="130"/>
      <c r="E13" s="130"/>
      <c r="F13" s="124"/>
      <c r="G13" s="124"/>
      <c r="H13" s="124"/>
      <c r="I13" s="124"/>
      <c r="J13" s="124"/>
      <c r="K13" s="130"/>
      <c r="L13" s="100"/>
      <c r="M13" s="100"/>
    </row>
    <row r="14" spans="1:13" ht="12.7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</sheetData>
  <sheetProtection/>
  <mergeCells count="15">
    <mergeCell ref="A1:M1"/>
    <mergeCell ref="A3:C3"/>
    <mergeCell ref="D4:M4"/>
    <mergeCell ref="E5:F5"/>
    <mergeCell ref="K5:L5"/>
    <mergeCell ref="A14:M14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7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workbookViewId="0" topLeftCell="A7">
      <selection activeCell="A3" sqref="A3:C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4" max="14" width="13.16015625" style="0" customWidth="1"/>
    <col min="15" max="15" width="12" style="0" customWidth="1"/>
  </cols>
  <sheetData>
    <row r="1" spans="1:15" ht="32.25" customHeight="1">
      <c r="A1" s="89" t="s">
        <v>235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4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O2" s="111" t="s">
        <v>236</v>
      </c>
    </row>
    <row r="3" spans="1:15" ht="15.75" customHeight="1">
      <c r="A3" s="6" t="s">
        <v>97</v>
      </c>
      <c r="B3" s="6"/>
      <c r="C3" s="7"/>
      <c r="O3" s="98" t="s">
        <v>25</v>
      </c>
    </row>
    <row r="4" spans="1:15" s="42" customFormat="1" ht="26.25" customHeight="1">
      <c r="A4" s="102" t="s">
        <v>57</v>
      </c>
      <c r="B4" s="102" t="s">
        <v>237</v>
      </c>
      <c r="C4" s="102" t="s">
        <v>238</v>
      </c>
      <c r="D4" s="102" t="s">
        <v>239</v>
      </c>
      <c r="E4" s="102" t="s">
        <v>240</v>
      </c>
      <c r="F4" s="10" t="s">
        <v>94</v>
      </c>
      <c r="G4" s="10"/>
      <c r="H4" s="10"/>
      <c r="I4" s="10"/>
      <c r="J4" s="10"/>
      <c r="K4" s="10"/>
      <c r="L4" s="10"/>
      <c r="M4" s="10"/>
      <c r="N4" s="10"/>
      <c r="O4" s="10"/>
    </row>
    <row r="5" spans="1:15" s="42" customFormat="1" ht="40.5" customHeight="1">
      <c r="A5" s="103"/>
      <c r="B5" s="103"/>
      <c r="C5" s="103"/>
      <c r="D5" s="103"/>
      <c r="E5" s="103"/>
      <c r="F5" s="12" t="s">
        <v>60</v>
      </c>
      <c r="G5" s="13" t="s">
        <v>30</v>
      </c>
      <c r="H5" s="13"/>
      <c r="I5" s="13" t="s">
        <v>34</v>
      </c>
      <c r="J5" s="13" t="s">
        <v>36</v>
      </c>
      <c r="K5" s="13" t="s">
        <v>38</v>
      </c>
      <c r="L5" s="13" t="s">
        <v>40</v>
      </c>
      <c r="M5" s="13" t="s">
        <v>42</v>
      </c>
      <c r="N5" s="13"/>
      <c r="O5" s="13" t="s">
        <v>45</v>
      </c>
    </row>
    <row r="6" spans="1:15" s="42" customFormat="1" ht="48" customHeight="1">
      <c r="A6" s="104"/>
      <c r="B6" s="104"/>
      <c r="C6" s="104"/>
      <c r="D6" s="104"/>
      <c r="E6" s="104">
        <f>SUM(E7:E15)</f>
        <v>0</v>
      </c>
      <c r="F6" s="15"/>
      <c r="G6" s="13" t="s">
        <v>63</v>
      </c>
      <c r="H6" s="13" t="s">
        <v>32</v>
      </c>
      <c r="I6" s="13"/>
      <c r="J6" s="13"/>
      <c r="K6" s="13"/>
      <c r="L6" s="13"/>
      <c r="M6" s="13" t="s">
        <v>63</v>
      </c>
      <c r="N6" s="99" t="s">
        <v>32</v>
      </c>
      <c r="O6" s="13"/>
    </row>
    <row r="7" spans="1:15" s="42" customFormat="1" ht="33" customHeight="1">
      <c r="A7" s="10" t="s">
        <v>60</v>
      </c>
      <c r="B7" s="105"/>
      <c r="C7" s="106"/>
      <c r="D7" s="106" t="s">
        <v>230</v>
      </c>
      <c r="E7" s="107">
        <f>SUM(E8:E16)</f>
        <v>0</v>
      </c>
      <c r="F7" s="108"/>
      <c r="G7" s="22"/>
      <c r="H7" s="34"/>
      <c r="I7" s="34"/>
      <c r="J7" s="34"/>
      <c r="K7" s="34"/>
      <c r="L7" s="34"/>
      <c r="M7" s="112"/>
      <c r="N7" s="112"/>
      <c r="O7" s="112"/>
    </row>
    <row r="8" spans="1:15" s="42" customFormat="1" ht="21.75" customHeight="1">
      <c r="A8" s="106"/>
      <c r="B8" s="105"/>
      <c r="C8" s="106"/>
      <c r="D8" s="106"/>
      <c r="E8" s="107"/>
      <c r="F8" s="108"/>
      <c r="G8" s="22"/>
      <c r="H8" s="34"/>
      <c r="I8" s="34"/>
      <c r="J8" s="34"/>
      <c r="K8" s="34"/>
      <c r="L8" s="34"/>
      <c r="M8" s="112"/>
      <c r="N8" s="112"/>
      <c r="O8" s="112"/>
    </row>
    <row r="9" spans="1:15" s="42" customFormat="1" ht="21.75" customHeight="1">
      <c r="A9" s="106"/>
      <c r="B9" s="105"/>
      <c r="C9" s="106"/>
      <c r="D9" s="106"/>
      <c r="E9" s="107"/>
      <c r="F9" s="108"/>
      <c r="G9" s="22"/>
      <c r="H9" s="34"/>
      <c r="I9" s="34"/>
      <c r="J9" s="34"/>
      <c r="K9" s="34"/>
      <c r="L9" s="34"/>
      <c r="M9" s="112"/>
      <c r="N9" s="112"/>
      <c r="O9" s="112"/>
    </row>
    <row r="10" spans="1:15" s="42" customFormat="1" ht="21.75" customHeight="1">
      <c r="A10" s="106"/>
      <c r="B10" s="105"/>
      <c r="C10" s="106"/>
      <c r="D10" s="106"/>
      <c r="E10" s="107"/>
      <c r="F10" s="108"/>
      <c r="G10" s="22"/>
      <c r="H10" s="34"/>
      <c r="I10" s="34"/>
      <c r="J10" s="34"/>
      <c r="K10" s="34"/>
      <c r="L10" s="34"/>
      <c r="M10" s="112"/>
      <c r="N10" s="112"/>
      <c r="O10" s="112"/>
    </row>
    <row r="11" spans="1:15" s="42" customFormat="1" ht="21.75" customHeight="1">
      <c r="A11" s="106"/>
      <c r="B11" s="105"/>
      <c r="C11" s="106"/>
      <c r="D11" s="106"/>
      <c r="E11" s="107"/>
      <c r="F11" s="108"/>
      <c r="G11" s="22"/>
      <c r="H11" s="34"/>
      <c r="I11" s="34"/>
      <c r="J11" s="34"/>
      <c r="K11" s="34"/>
      <c r="L11" s="34"/>
      <c r="M11" s="112"/>
      <c r="N11" s="112"/>
      <c r="O11" s="112"/>
    </row>
    <row r="12" spans="1:15" s="42" customFormat="1" ht="21.75" customHeight="1">
      <c r="A12" s="106"/>
      <c r="B12" s="105"/>
      <c r="C12" s="106"/>
      <c r="D12" s="106"/>
      <c r="E12" s="107"/>
      <c r="F12" s="108"/>
      <c r="G12" s="22"/>
      <c r="H12" s="34"/>
      <c r="I12" s="34"/>
      <c r="J12" s="34"/>
      <c r="K12" s="34"/>
      <c r="L12" s="34"/>
      <c r="M12" s="112"/>
      <c r="N12" s="112"/>
      <c r="O12" s="112"/>
    </row>
    <row r="13" spans="1:15" s="42" customFormat="1" ht="21.75" customHeight="1">
      <c r="A13" s="106"/>
      <c r="B13" s="105"/>
      <c r="C13" s="106"/>
      <c r="D13" s="106"/>
      <c r="E13" s="107"/>
      <c r="F13" s="108"/>
      <c r="G13" s="22"/>
      <c r="H13" s="34"/>
      <c r="I13" s="34"/>
      <c r="J13" s="34"/>
      <c r="K13" s="34"/>
      <c r="L13" s="34"/>
      <c r="M13" s="112"/>
      <c r="N13" s="112"/>
      <c r="O13" s="112"/>
    </row>
    <row r="14" spans="1:15" s="42" customFormat="1" ht="21.75" customHeight="1">
      <c r="A14" s="106"/>
      <c r="B14" s="105"/>
      <c r="C14" s="106"/>
      <c r="D14" s="106"/>
      <c r="E14" s="107"/>
      <c r="F14" s="108"/>
      <c r="G14" s="22"/>
      <c r="H14" s="34"/>
      <c r="I14" s="34"/>
      <c r="J14" s="34"/>
      <c r="K14" s="34"/>
      <c r="L14" s="34"/>
      <c r="M14" s="112"/>
      <c r="N14" s="112"/>
      <c r="O14" s="112"/>
    </row>
    <row r="15" spans="1:15" ht="21.75" customHeight="1">
      <c r="A15" s="20"/>
      <c r="B15" s="109"/>
      <c r="C15" s="20"/>
      <c r="D15" s="20" t="s">
        <v>230</v>
      </c>
      <c r="E15" s="107">
        <f>SUM(E16:E20)</f>
        <v>0</v>
      </c>
      <c r="F15" s="108"/>
      <c r="G15" s="22"/>
      <c r="H15" s="100"/>
      <c r="I15" s="100"/>
      <c r="J15" s="100"/>
      <c r="K15" s="100"/>
      <c r="L15" s="100"/>
      <c r="M15" s="100"/>
      <c r="N15" s="100"/>
      <c r="O15" s="100"/>
    </row>
    <row r="16" ht="30.75" customHeight="1">
      <c r="A16" s="110" t="s">
        <v>241</v>
      </c>
    </row>
  </sheetData>
  <sheetProtection/>
  <mergeCells count="16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1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89" t="s">
        <v>242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4"/>
      <c r="Q1" s="94"/>
      <c r="R1" s="94"/>
    </row>
    <row r="2" spans="1:15" ht="2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O2" s="95" t="s">
        <v>243</v>
      </c>
    </row>
    <row r="3" spans="1:15" ht="21.75" customHeight="1">
      <c r="A3" s="6" t="s">
        <v>24</v>
      </c>
      <c r="B3" s="6"/>
      <c r="C3" s="7"/>
      <c r="D3" s="91"/>
      <c r="E3" s="91"/>
      <c r="F3" s="91"/>
      <c r="G3" s="91"/>
      <c r="H3" s="91"/>
      <c r="I3" s="91"/>
      <c r="J3" s="96"/>
      <c r="K3" s="97"/>
      <c r="O3" s="98" t="s">
        <v>25</v>
      </c>
    </row>
    <row r="4" spans="1:15" ht="60">
      <c r="A4" s="13" t="s">
        <v>244</v>
      </c>
      <c r="B4" s="13" t="s">
        <v>245</v>
      </c>
      <c r="C4" s="13" t="s">
        <v>246</v>
      </c>
      <c r="D4" s="13" t="s">
        <v>247</v>
      </c>
      <c r="E4" s="13" t="s">
        <v>248</v>
      </c>
      <c r="F4" s="13" t="s">
        <v>249</v>
      </c>
      <c r="G4" s="13" t="s">
        <v>250</v>
      </c>
      <c r="H4" s="13" t="s">
        <v>251</v>
      </c>
      <c r="I4" s="13" t="s">
        <v>252</v>
      </c>
      <c r="J4" s="13" t="s">
        <v>34</v>
      </c>
      <c r="K4" s="13" t="s">
        <v>36</v>
      </c>
      <c r="L4" s="13" t="s">
        <v>38</v>
      </c>
      <c r="M4" s="13" t="s">
        <v>40</v>
      </c>
      <c r="N4" s="13" t="s">
        <v>42</v>
      </c>
      <c r="O4" s="99" t="s">
        <v>45</v>
      </c>
    </row>
    <row r="5" spans="1:15" ht="12.75" customHeight="1">
      <c r="A5" s="92"/>
      <c r="B5" s="92"/>
      <c r="C5" s="92"/>
      <c r="D5" s="92"/>
      <c r="E5" s="92"/>
      <c r="F5" s="92"/>
      <c r="G5" s="92"/>
      <c r="H5" s="92"/>
      <c r="I5" s="92"/>
      <c r="J5" s="100"/>
      <c r="K5" s="100"/>
      <c r="L5" s="100"/>
      <c r="M5" s="100"/>
      <c r="N5" s="100"/>
      <c r="O5" s="100"/>
    </row>
    <row r="6" spans="1:15" ht="12.75" customHeight="1">
      <c r="A6" s="92"/>
      <c r="B6" s="92"/>
      <c r="C6" s="92"/>
      <c r="D6" s="92"/>
      <c r="E6" s="92"/>
      <c r="F6" s="92"/>
      <c r="G6" s="92"/>
      <c r="H6" s="92"/>
      <c r="I6" s="92"/>
      <c r="J6" s="100"/>
      <c r="K6" s="100"/>
      <c r="L6" s="100"/>
      <c r="M6" s="100"/>
      <c r="N6" s="100"/>
      <c r="O6" s="100"/>
    </row>
    <row r="7" spans="1:15" ht="12.75" customHeight="1">
      <c r="A7" s="92"/>
      <c r="B7" s="92"/>
      <c r="C7" s="92"/>
      <c r="D7" s="92"/>
      <c r="E7" s="92"/>
      <c r="F7" s="92"/>
      <c r="G7" s="92"/>
      <c r="H7" s="92"/>
      <c r="I7" s="92"/>
      <c r="J7" s="100"/>
      <c r="K7" s="100"/>
      <c r="L7" s="100"/>
      <c r="M7" s="100"/>
      <c r="N7" s="100"/>
      <c r="O7" s="100"/>
    </row>
    <row r="8" spans="1:15" ht="12.75" customHeight="1">
      <c r="A8" s="92"/>
      <c r="B8" s="92"/>
      <c r="C8" s="92"/>
      <c r="D8" s="92"/>
      <c r="E8" s="92"/>
      <c r="F8" s="92"/>
      <c r="G8" s="92"/>
      <c r="H8" s="92"/>
      <c r="I8" s="92"/>
      <c r="J8" s="100"/>
      <c r="K8" s="100"/>
      <c r="L8" s="100"/>
      <c r="M8" s="100"/>
      <c r="N8" s="100"/>
      <c r="O8" s="100"/>
    </row>
    <row r="9" spans="1:15" ht="12.75" customHeight="1">
      <c r="A9" s="92"/>
      <c r="B9" s="92"/>
      <c r="C9" s="92"/>
      <c r="D9" s="92"/>
      <c r="E9" s="92"/>
      <c r="F9" s="92"/>
      <c r="G9" s="92"/>
      <c r="H9" s="92"/>
      <c r="I9" s="92"/>
      <c r="J9" s="100"/>
      <c r="K9" s="100"/>
      <c r="L9" s="100"/>
      <c r="M9" s="100"/>
      <c r="N9" s="100"/>
      <c r="O9" s="100"/>
    </row>
    <row r="10" spans="1:15" ht="12.75" customHeight="1">
      <c r="A10" s="92"/>
      <c r="B10" s="92"/>
      <c r="C10" s="92"/>
      <c r="D10" s="92"/>
      <c r="E10" s="92"/>
      <c r="F10" s="92"/>
      <c r="G10" s="92"/>
      <c r="H10" s="92"/>
      <c r="I10" s="92"/>
      <c r="J10" s="100"/>
      <c r="K10" s="100"/>
      <c r="L10" s="100"/>
      <c r="M10" s="100"/>
      <c r="N10" s="100"/>
      <c r="O10" s="100"/>
    </row>
    <row r="11" spans="1:2" ht="12.75" customHeight="1">
      <c r="A11" s="93" t="s">
        <v>253</v>
      </c>
      <c r="B11" s="93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4">
      <selection activeCell="E10" sqref="E10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70" t="s">
        <v>254</v>
      </c>
      <c r="B1" s="70"/>
      <c r="C1" s="70"/>
    </row>
    <row r="2" spans="1:3" ht="21" customHeight="1">
      <c r="A2" s="70"/>
      <c r="B2" s="70"/>
      <c r="C2" s="71" t="s">
        <v>255</v>
      </c>
    </row>
    <row r="3" spans="1:3" ht="24.75" customHeight="1">
      <c r="A3" s="72" t="s">
        <v>256</v>
      </c>
      <c r="B3" s="72"/>
      <c r="C3" s="73" t="s">
        <v>25</v>
      </c>
    </row>
    <row r="4" spans="1:16" s="69" customFormat="1" ht="30" customHeight="1">
      <c r="A4" s="74" t="s">
        <v>257</v>
      </c>
      <c r="B4" s="75" t="s">
        <v>258</v>
      </c>
      <c r="C4" s="76"/>
      <c r="F4" s="77"/>
      <c r="P4" s="77"/>
    </row>
    <row r="5" spans="1:16" s="69" customFormat="1" ht="43.5" customHeight="1">
      <c r="A5" s="74"/>
      <c r="B5" s="78" t="s">
        <v>259</v>
      </c>
      <c r="C5" s="79" t="s">
        <v>260</v>
      </c>
      <c r="E5" s="80">
        <v>3.6</v>
      </c>
      <c r="F5" s="81">
        <v>0</v>
      </c>
      <c r="G5" s="81">
        <v>0.6</v>
      </c>
      <c r="H5" s="80">
        <v>3</v>
      </c>
      <c r="I5" s="81">
        <v>0</v>
      </c>
      <c r="J5" s="80">
        <v>3</v>
      </c>
      <c r="K5" s="80">
        <v>9.4</v>
      </c>
      <c r="L5" s="81">
        <v>0</v>
      </c>
      <c r="M5" s="81">
        <v>0.7</v>
      </c>
      <c r="N5" s="80">
        <v>8.7</v>
      </c>
      <c r="O5" s="81">
        <v>0</v>
      </c>
      <c r="P5" s="80">
        <v>8.7</v>
      </c>
    </row>
    <row r="6" spans="1:16" s="69" customFormat="1" ht="34.5" customHeight="1">
      <c r="A6" s="82" t="s">
        <v>261</v>
      </c>
      <c r="B6" s="83">
        <v>8.35</v>
      </c>
      <c r="C6" s="84">
        <v>13.86</v>
      </c>
      <c r="E6" s="77"/>
      <c r="G6" s="77"/>
      <c r="I6" s="77"/>
      <c r="J6" s="77"/>
      <c r="K6" s="77"/>
      <c r="L6" s="77"/>
      <c r="M6" s="77"/>
      <c r="N6" s="77"/>
      <c r="O6" s="77"/>
      <c r="P6" s="77"/>
    </row>
    <row r="7" spans="1:16" s="59" customFormat="1" ht="34.5" customHeight="1">
      <c r="A7" s="85" t="s">
        <v>262</v>
      </c>
      <c r="B7" s="84"/>
      <c r="C7" s="84"/>
      <c r="D7" s="86"/>
      <c r="E7" s="86"/>
      <c r="F7" s="86"/>
      <c r="G7" s="86"/>
      <c r="H7" s="86"/>
      <c r="I7" s="86"/>
      <c r="J7" s="86"/>
      <c r="K7" s="86"/>
      <c r="L7" s="86"/>
      <c r="M7" s="86"/>
      <c r="O7" s="86"/>
      <c r="P7" s="86"/>
    </row>
    <row r="8" spans="1:16" s="59" customFormat="1" ht="34.5" customHeight="1">
      <c r="A8" s="87" t="s">
        <v>263</v>
      </c>
      <c r="B8" s="83">
        <v>2.35</v>
      </c>
      <c r="C8" s="84">
        <v>2.36</v>
      </c>
      <c r="D8" s="86"/>
      <c r="E8" s="86"/>
      <c r="G8" s="86"/>
      <c r="H8" s="86"/>
      <c r="I8" s="86"/>
      <c r="J8" s="86"/>
      <c r="K8" s="86"/>
      <c r="L8" s="86"/>
      <c r="M8" s="86"/>
      <c r="O8" s="86"/>
      <c r="P8" s="86"/>
    </row>
    <row r="9" spans="1:16" s="59" customFormat="1" ht="34.5" customHeight="1">
      <c r="A9" s="87" t="s">
        <v>264</v>
      </c>
      <c r="B9" s="83">
        <v>6</v>
      </c>
      <c r="C9" s="88">
        <v>11.5</v>
      </c>
      <c r="D9" s="86"/>
      <c r="E9" s="86"/>
      <c r="H9" s="86"/>
      <c r="I9" s="86"/>
      <c r="L9" s="86"/>
      <c r="N9" s="86"/>
      <c r="P9" s="86"/>
    </row>
    <row r="10" spans="1:9" s="59" customFormat="1" ht="34.5" customHeight="1">
      <c r="A10" s="87" t="s">
        <v>265</v>
      </c>
      <c r="B10" s="83"/>
      <c r="C10" s="88"/>
      <c r="D10" s="86"/>
      <c r="E10" s="86"/>
      <c r="F10" s="86"/>
      <c r="G10" s="86"/>
      <c r="H10" s="86"/>
      <c r="I10" s="86"/>
    </row>
    <row r="11" spans="1:8" s="59" customFormat="1" ht="34.5" customHeight="1">
      <c r="A11" s="87" t="s">
        <v>266</v>
      </c>
      <c r="B11" s="88">
        <v>6</v>
      </c>
      <c r="C11" s="88">
        <v>11.5</v>
      </c>
      <c r="D11" s="86"/>
      <c r="E11" s="86"/>
      <c r="F11" s="86"/>
      <c r="G11" s="86"/>
      <c r="H11" s="86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6"/>
  <sheetViews>
    <sheetView showGridLines="0" showZeros="0" workbookViewId="0" topLeftCell="A7">
      <selection activeCell="A3" sqref="A3:C3"/>
    </sheetView>
  </sheetViews>
  <sheetFormatPr defaultColWidth="6.83203125" defaultRowHeight="19.5" customHeight="1"/>
  <cols>
    <col min="1" max="1" width="42.83203125" style="43" customWidth="1"/>
    <col min="2" max="2" width="7.66015625" style="44" customWidth="1"/>
    <col min="3" max="3" width="7.16015625" style="44" customWidth="1"/>
    <col min="4" max="4" width="8" style="44" customWidth="1"/>
    <col min="5" max="5" width="31.5" style="44" customWidth="1"/>
    <col min="6" max="6" width="18.16015625" style="44" customWidth="1"/>
    <col min="7" max="7" width="9" style="45" bestFit="1" customWidth="1"/>
    <col min="8" max="193" width="6.83203125" style="45" customWidth="1"/>
    <col min="194" max="194" width="6.83203125" style="0" customWidth="1"/>
  </cols>
  <sheetData>
    <row r="1" spans="1:6" s="39" customFormat="1" ht="36.75" customHeight="1">
      <c r="A1" s="46" t="s">
        <v>267</v>
      </c>
      <c r="B1" s="46"/>
      <c r="C1" s="46"/>
      <c r="D1" s="46"/>
      <c r="E1" s="46"/>
      <c r="F1" s="46"/>
    </row>
    <row r="2" spans="1:6" s="39" customFormat="1" ht="24" customHeight="1">
      <c r="A2" s="47"/>
      <c r="B2" s="47"/>
      <c r="C2" s="47"/>
      <c r="D2" s="47"/>
      <c r="E2" s="47"/>
      <c r="F2" s="48" t="s">
        <v>268</v>
      </c>
    </row>
    <row r="3" spans="1:6" s="39" customFormat="1" ht="15" customHeight="1">
      <c r="A3" s="6" t="s">
        <v>24</v>
      </c>
      <c r="B3" s="6"/>
      <c r="C3" s="7"/>
      <c r="D3" s="49"/>
      <c r="E3" s="49"/>
      <c r="F3" s="50" t="s">
        <v>25</v>
      </c>
    </row>
    <row r="4" spans="1:6" s="40" customFormat="1" ht="24" customHeight="1">
      <c r="A4" s="51" t="s">
        <v>57</v>
      </c>
      <c r="B4" s="13" t="s">
        <v>269</v>
      </c>
      <c r="C4" s="13"/>
      <c r="D4" s="13"/>
      <c r="E4" s="13" t="s">
        <v>72</v>
      </c>
      <c r="F4" s="52" t="s">
        <v>259</v>
      </c>
    </row>
    <row r="5" spans="1:6" s="40" customFormat="1" ht="24.75" customHeight="1">
      <c r="A5" s="51"/>
      <c r="B5" s="13"/>
      <c r="C5" s="13"/>
      <c r="D5" s="13"/>
      <c r="E5" s="13"/>
      <c r="F5" s="52"/>
    </row>
    <row r="6" spans="1:6" s="41" customFormat="1" ht="38.25" customHeight="1">
      <c r="A6" s="51"/>
      <c r="B6" s="53" t="s">
        <v>73</v>
      </c>
      <c r="C6" s="53" t="s">
        <v>74</v>
      </c>
      <c r="D6" s="53" t="s">
        <v>75</v>
      </c>
      <c r="E6" s="13"/>
      <c r="F6" s="52"/>
    </row>
    <row r="7" spans="1:193" s="42" customFormat="1" ht="15" customHeight="1">
      <c r="A7" s="54" t="s">
        <v>68</v>
      </c>
      <c r="B7" s="55"/>
      <c r="C7" s="55"/>
      <c r="D7" s="55"/>
      <c r="E7" s="56" t="s">
        <v>60</v>
      </c>
      <c r="F7" s="57">
        <f>F8</f>
        <v>180.42000000000002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</row>
    <row r="8" spans="1:6" ht="15" customHeight="1">
      <c r="A8" s="59"/>
      <c r="B8" s="60" t="s">
        <v>143</v>
      </c>
      <c r="C8" s="60"/>
      <c r="D8" s="60"/>
      <c r="E8" s="61" t="s">
        <v>65</v>
      </c>
      <c r="F8" s="62">
        <f>F9+F11+F13+F15+F17+F20+F22+F24</f>
        <v>180.42000000000002</v>
      </c>
    </row>
    <row r="9" spans="1:6" ht="15" customHeight="1">
      <c r="A9" s="20"/>
      <c r="B9" s="60"/>
      <c r="C9" s="63" t="s">
        <v>270</v>
      </c>
      <c r="D9" s="63"/>
      <c r="E9" s="61" t="s">
        <v>271</v>
      </c>
      <c r="F9" s="62">
        <v>48.04</v>
      </c>
    </row>
    <row r="10" spans="1:6" ht="15" customHeight="1">
      <c r="A10" s="20"/>
      <c r="B10" s="60"/>
      <c r="C10" s="60"/>
      <c r="D10" s="63" t="s">
        <v>272</v>
      </c>
      <c r="E10" s="61" t="s">
        <v>144</v>
      </c>
      <c r="F10" s="62">
        <v>48.04</v>
      </c>
    </row>
    <row r="11" spans="1:6" ht="15" customHeight="1">
      <c r="A11" s="20"/>
      <c r="B11" s="60"/>
      <c r="C11" s="64" t="s">
        <v>273</v>
      </c>
      <c r="D11" s="64"/>
      <c r="E11" s="61" t="s">
        <v>274</v>
      </c>
      <c r="F11" s="62">
        <v>2</v>
      </c>
    </row>
    <row r="12" spans="1:6" ht="15" customHeight="1">
      <c r="A12" s="20"/>
      <c r="B12" s="60"/>
      <c r="C12" s="64"/>
      <c r="D12" s="64" t="s">
        <v>275</v>
      </c>
      <c r="E12" s="61" t="s">
        <v>150</v>
      </c>
      <c r="F12" s="62">
        <v>2</v>
      </c>
    </row>
    <row r="13" spans="1:6" ht="15" customHeight="1">
      <c r="A13" s="20"/>
      <c r="B13" s="60"/>
      <c r="C13" s="64" t="s">
        <v>276</v>
      </c>
      <c r="D13" s="64"/>
      <c r="E13" s="61" t="s">
        <v>277</v>
      </c>
      <c r="F13" s="62">
        <v>2.35</v>
      </c>
    </row>
    <row r="14" spans="1:193" s="42" customFormat="1" ht="19.5" customHeight="1">
      <c r="A14" s="20"/>
      <c r="B14" s="60"/>
      <c r="C14" s="64"/>
      <c r="D14" s="64" t="s">
        <v>278</v>
      </c>
      <c r="E14" s="61" t="s">
        <v>162</v>
      </c>
      <c r="F14" s="62">
        <v>2.35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</row>
    <row r="15" spans="1:6" ht="19.5" customHeight="1">
      <c r="A15" s="20"/>
      <c r="B15" s="60"/>
      <c r="C15" s="64" t="s">
        <v>279</v>
      </c>
      <c r="D15" s="64"/>
      <c r="E15" s="61" t="s">
        <v>280</v>
      </c>
      <c r="F15" s="62">
        <v>6.1</v>
      </c>
    </row>
    <row r="16" spans="1:193" s="42" customFormat="1" ht="19.5" customHeight="1">
      <c r="A16" s="54"/>
      <c r="B16" s="60"/>
      <c r="C16" s="64"/>
      <c r="D16" s="64" t="s">
        <v>281</v>
      </c>
      <c r="E16" s="61" t="s">
        <v>282</v>
      </c>
      <c r="F16" s="65">
        <v>6.1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</row>
    <row r="17" spans="1:6" ht="19.5" customHeight="1">
      <c r="A17" s="20"/>
      <c r="B17" s="60"/>
      <c r="C17" s="64" t="s">
        <v>283</v>
      </c>
      <c r="D17" s="64"/>
      <c r="E17" s="61" t="s">
        <v>284</v>
      </c>
      <c r="F17" s="62">
        <v>13.3</v>
      </c>
    </row>
    <row r="18" spans="1:6" ht="19.5" customHeight="1">
      <c r="A18" s="20"/>
      <c r="B18" s="60"/>
      <c r="C18" s="64"/>
      <c r="D18" s="64" t="s">
        <v>285</v>
      </c>
      <c r="E18" s="61" t="s">
        <v>286</v>
      </c>
      <c r="F18" s="62">
        <v>5.3</v>
      </c>
    </row>
    <row r="19" spans="1:6" ht="19.5" customHeight="1">
      <c r="A19" s="20"/>
      <c r="B19" s="60"/>
      <c r="C19" s="64"/>
      <c r="D19" s="64" t="s">
        <v>287</v>
      </c>
      <c r="E19" s="61" t="s">
        <v>288</v>
      </c>
      <c r="F19" s="62">
        <v>8</v>
      </c>
    </row>
    <row r="20" spans="1:6" ht="19.5" customHeight="1">
      <c r="A20" s="20"/>
      <c r="B20" s="66"/>
      <c r="C20" s="66" t="s">
        <v>289</v>
      </c>
      <c r="D20" s="66"/>
      <c r="E20" s="61" t="s">
        <v>290</v>
      </c>
      <c r="F20" s="62">
        <v>6</v>
      </c>
    </row>
    <row r="21" spans="1:6" ht="19.5" customHeight="1">
      <c r="A21" s="20"/>
      <c r="B21" s="66"/>
      <c r="C21" s="66"/>
      <c r="D21" s="66" t="s">
        <v>291</v>
      </c>
      <c r="E21" s="61" t="s">
        <v>292</v>
      </c>
      <c r="F21" s="62">
        <v>6</v>
      </c>
    </row>
    <row r="22" spans="1:6" ht="19.5" customHeight="1">
      <c r="A22" s="20"/>
      <c r="B22" s="66"/>
      <c r="C22" s="66" t="s">
        <v>293</v>
      </c>
      <c r="D22" s="66"/>
      <c r="E22" s="61" t="s">
        <v>294</v>
      </c>
      <c r="F22" s="62">
        <v>82</v>
      </c>
    </row>
    <row r="23" spans="1:6" ht="19.5" customHeight="1">
      <c r="A23" s="67"/>
      <c r="B23" s="66"/>
      <c r="C23" s="66"/>
      <c r="D23" s="66" t="s">
        <v>295</v>
      </c>
      <c r="E23" s="61" t="s">
        <v>180</v>
      </c>
      <c r="F23" s="68">
        <v>82</v>
      </c>
    </row>
    <row r="24" spans="1:6" ht="19.5" customHeight="1">
      <c r="A24" s="67"/>
      <c r="B24" s="66"/>
      <c r="C24" s="66" t="s">
        <v>296</v>
      </c>
      <c r="D24" s="66"/>
      <c r="E24" s="61" t="s">
        <v>297</v>
      </c>
      <c r="F24" s="68">
        <v>20.63</v>
      </c>
    </row>
    <row r="25" spans="1:6" ht="19.5" customHeight="1">
      <c r="A25" s="67"/>
      <c r="B25" s="66"/>
      <c r="C25" s="66"/>
      <c r="D25" s="66" t="s">
        <v>298</v>
      </c>
      <c r="E25" s="61" t="s">
        <v>299</v>
      </c>
      <c r="F25" s="68">
        <v>8.9</v>
      </c>
    </row>
    <row r="26" spans="1:6" ht="19.5" customHeight="1">
      <c r="A26" s="67"/>
      <c r="B26" s="66"/>
      <c r="C26" s="66"/>
      <c r="D26" s="66" t="s">
        <v>300</v>
      </c>
      <c r="E26" s="61" t="s">
        <v>183</v>
      </c>
      <c r="F26" s="68">
        <v>11.73</v>
      </c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workbookViewId="0" topLeftCell="A1">
      <selection activeCell="S7" sqref="S7"/>
    </sheetView>
  </sheetViews>
  <sheetFormatPr defaultColWidth="9.33203125" defaultRowHeight="11.25"/>
  <cols>
    <col min="1" max="1" width="10.83203125" style="3" customWidth="1"/>
    <col min="2" max="2" width="10" style="3" customWidth="1"/>
    <col min="3" max="3" width="6.33203125" style="3" customWidth="1"/>
    <col min="4" max="4" width="8" style="3" customWidth="1"/>
    <col min="5" max="5" width="14.16015625" style="3" customWidth="1"/>
    <col min="6" max="6" width="10.66015625" style="3" customWidth="1"/>
    <col min="7" max="7" width="12.16015625" style="3" customWidth="1"/>
    <col min="8" max="8" width="10.66015625" style="3" customWidth="1"/>
    <col min="9" max="9" width="8.5" style="3" customWidth="1"/>
    <col min="10" max="10" width="8.16015625" style="3" customWidth="1"/>
    <col min="11" max="11" width="12.66015625" style="3" customWidth="1"/>
    <col min="12" max="12" width="12" style="3" customWidth="1"/>
    <col min="13" max="13" width="20.66015625" style="3" customWidth="1"/>
    <col min="14" max="14" width="10.66015625" style="3" bestFit="1" customWidth="1"/>
    <col min="15" max="15" width="13.5" style="3" customWidth="1"/>
    <col min="16" max="16" width="7.33203125" style="3" customWidth="1"/>
    <col min="17" max="17" width="6.16015625" style="3" customWidth="1"/>
    <col min="18" max="18" width="5.66015625" style="3" customWidth="1"/>
    <col min="19" max="19" width="13.83203125" style="3" customWidth="1"/>
    <col min="20" max="20" width="7.16015625" style="3" customWidth="1"/>
    <col min="21" max="21" width="6.16015625" style="3" customWidth="1"/>
    <col min="22" max="22" width="5.5" style="3" customWidth="1"/>
    <col min="23" max="16384" width="9.33203125" style="3" customWidth="1"/>
  </cols>
  <sheetData>
    <row r="1" spans="1:22" ht="44.25" customHeight="1">
      <c r="A1" s="4" t="s">
        <v>301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6" t="s">
        <v>302</v>
      </c>
      <c r="V2" s="5"/>
    </row>
    <row r="3" spans="1:22" ht="14.25" customHeight="1">
      <c r="A3" s="6" t="s">
        <v>24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7" t="s">
        <v>25</v>
      </c>
      <c r="V3" s="8"/>
    </row>
    <row r="4" spans="1:22" ht="16.5" customHeight="1">
      <c r="A4" s="9" t="s">
        <v>57</v>
      </c>
      <c r="B4" s="9" t="s">
        <v>228</v>
      </c>
      <c r="C4" s="10" t="s">
        <v>94</v>
      </c>
      <c r="D4" s="10"/>
      <c r="E4" s="10"/>
      <c r="F4" s="10"/>
      <c r="G4" s="10"/>
      <c r="H4" s="10"/>
      <c r="I4" s="10"/>
      <c r="J4" s="10"/>
      <c r="K4" s="10"/>
      <c r="L4" s="10"/>
      <c r="M4" s="27" t="s">
        <v>303</v>
      </c>
      <c r="N4" s="27" t="s">
        <v>304</v>
      </c>
      <c r="O4" s="28" t="s">
        <v>305</v>
      </c>
      <c r="P4" s="29"/>
      <c r="Q4" s="29"/>
      <c r="R4" s="38"/>
      <c r="S4" s="28" t="s">
        <v>306</v>
      </c>
      <c r="T4" s="29"/>
      <c r="U4" s="29"/>
      <c r="V4" s="38"/>
    </row>
    <row r="5" spans="1:22" ht="29.25" customHeight="1">
      <c r="A5" s="11"/>
      <c r="B5" s="11"/>
      <c r="C5" s="12" t="s">
        <v>60</v>
      </c>
      <c r="D5" s="13" t="s">
        <v>30</v>
      </c>
      <c r="E5" s="13"/>
      <c r="F5" s="13" t="s">
        <v>34</v>
      </c>
      <c r="G5" s="13" t="s">
        <v>36</v>
      </c>
      <c r="H5" s="13" t="s">
        <v>38</v>
      </c>
      <c r="I5" s="13" t="s">
        <v>40</v>
      </c>
      <c r="J5" s="13" t="s">
        <v>42</v>
      </c>
      <c r="K5" s="13"/>
      <c r="L5" s="13" t="s">
        <v>45</v>
      </c>
      <c r="M5" s="30"/>
      <c r="N5" s="30"/>
      <c r="O5" s="27" t="s">
        <v>307</v>
      </c>
      <c r="P5" s="27" t="s">
        <v>308</v>
      </c>
      <c r="Q5" s="27" t="s">
        <v>309</v>
      </c>
      <c r="R5" s="27" t="s">
        <v>310</v>
      </c>
      <c r="S5" s="27" t="s">
        <v>307</v>
      </c>
      <c r="T5" s="27" t="s">
        <v>308</v>
      </c>
      <c r="U5" s="27" t="s">
        <v>309</v>
      </c>
      <c r="V5" s="27" t="s">
        <v>310</v>
      </c>
    </row>
    <row r="6" spans="1:22" ht="36">
      <c r="A6" s="14"/>
      <c r="B6" s="14"/>
      <c r="C6" s="15"/>
      <c r="D6" s="13" t="s">
        <v>63</v>
      </c>
      <c r="E6" s="13" t="s">
        <v>32</v>
      </c>
      <c r="F6" s="13"/>
      <c r="G6" s="13"/>
      <c r="H6" s="13"/>
      <c r="I6" s="13"/>
      <c r="J6" s="13" t="s">
        <v>63</v>
      </c>
      <c r="K6" s="13" t="s">
        <v>32</v>
      </c>
      <c r="L6" s="13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s="1" customFormat="1" ht="96" customHeight="1">
      <c r="A7" s="16" t="s">
        <v>68</v>
      </c>
      <c r="B7" s="17" t="s">
        <v>233</v>
      </c>
      <c r="C7" s="18">
        <v>34</v>
      </c>
      <c r="D7" s="19">
        <v>34</v>
      </c>
      <c r="E7" s="19"/>
      <c r="F7" s="19"/>
      <c r="G7" s="19"/>
      <c r="H7" s="19"/>
      <c r="I7" s="19"/>
      <c r="J7" s="19"/>
      <c r="K7" s="19"/>
      <c r="L7" s="19"/>
      <c r="M7" s="19" t="s">
        <v>311</v>
      </c>
      <c r="N7" s="19" t="s">
        <v>312</v>
      </c>
      <c r="O7" s="16" t="s">
        <v>313</v>
      </c>
      <c r="P7" s="16"/>
      <c r="Q7" s="16"/>
      <c r="R7" s="16"/>
      <c r="S7" s="16" t="s">
        <v>314</v>
      </c>
      <c r="T7" s="16"/>
      <c r="U7" s="16"/>
      <c r="V7" s="16"/>
    </row>
    <row r="8" spans="1:22" s="1" customFormat="1" ht="96.75" customHeight="1">
      <c r="A8" s="17"/>
      <c r="B8" s="17" t="s">
        <v>231</v>
      </c>
      <c r="C8" s="18">
        <v>47</v>
      </c>
      <c r="D8" s="19">
        <v>47</v>
      </c>
      <c r="E8" s="19"/>
      <c r="F8" s="19"/>
      <c r="G8" s="19"/>
      <c r="H8" s="19"/>
      <c r="I8" s="19"/>
      <c r="J8" s="19"/>
      <c r="K8" s="19"/>
      <c r="L8" s="19"/>
      <c r="M8" s="19" t="s">
        <v>315</v>
      </c>
      <c r="N8" s="19" t="s">
        <v>312</v>
      </c>
      <c r="O8" s="16" t="s">
        <v>316</v>
      </c>
      <c r="P8" s="16"/>
      <c r="Q8" s="16"/>
      <c r="R8" s="16"/>
      <c r="S8" s="16" t="s">
        <v>317</v>
      </c>
      <c r="T8" s="16"/>
      <c r="U8" s="16"/>
      <c r="V8" s="16"/>
    </row>
    <row r="9" spans="1:22" ht="12">
      <c r="A9" s="20"/>
      <c r="B9" s="21"/>
      <c r="C9" s="22"/>
      <c r="D9" s="22"/>
      <c r="E9" s="23"/>
      <c r="F9" s="23"/>
      <c r="G9" s="23"/>
      <c r="H9" s="23"/>
      <c r="I9" s="23"/>
      <c r="J9" s="23"/>
      <c r="K9" s="23"/>
      <c r="L9" s="23"/>
      <c r="M9" s="32"/>
      <c r="N9" s="26"/>
      <c r="O9" s="33"/>
      <c r="P9" s="34"/>
      <c r="Q9" s="34"/>
      <c r="R9" s="34"/>
      <c r="S9" s="33"/>
      <c r="T9" s="33"/>
      <c r="U9" s="34"/>
      <c r="V9" s="34"/>
    </row>
    <row r="10" spans="1:22" s="2" customFormat="1" ht="12">
      <c r="A10" s="20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32"/>
      <c r="N10" s="35"/>
      <c r="O10" s="26"/>
      <c r="P10" s="33"/>
      <c r="Q10" s="33"/>
      <c r="R10" s="33"/>
      <c r="S10" s="33"/>
      <c r="T10" s="33"/>
      <c r="U10" s="33"/>
      <c r="V10" s="33"/>
    </row>
  </sheetData>
  <sheetProtection/>
  <mergeCells count="25">
    <mergeCell ref="A1:V1"/>
    <mergeCell ref="A3:C3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2018-02-09T03:05:34Z</cp:lastPrinted>
  <dcterms:created xsi:type="dcterms:W3CDTF">2017-01-26T02:06:17Z</dcterms:created>
  <dcterms:modified xsi:type="dcterms:W3CDTF">2020-02-27T02:07:33Z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