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30" windowWidth="19320" windowHeight="8340" tabRatio="944" firstSheet="22" activeTab="24"/>
  </bookViews>
  <sheets>
    <sheet name="3GffYFx" sheetId="28" state="hidden" r:id="rId1"/>
    <sheet name="cRXBPYg" sheetId="29" state="hidden" r:id="rId2"/>
    <sheet name="RLUEN1tLU" sheetId="30" state="hidden" r:id="rId3"/>
    <sheet name="xDt5LcQ1J" sheetId="31" state="hidden" r:id="rId4"/>
    <sheet name="nI9NWG8Lc" sheetId="32" state="hidden" r:id="rId5"/>
    <sheet name="42Fs3xDq2" sheetId="33" state="hidden" r:id="rId6"/>
    <sheet name="ohqmvEokV" sheetId="34" state="hidden" r:id="rId7"/>
    <sheet name="Xr4kVp0Hr" sheetId="35" state="hidden" r:id="rId8"/>
    <sheet name="Dq2XcoZt8" sheetId="36" state="hidden" r:id="rId9"/>
    <sheet name="gslxeqjXc" sheetId="37" state="hidden" r:id="rId10"/>
    <sheet name="wXBoxG8mXo" sheetId="38" state="hidden" r:id="rId11"/>
    <sheet name="Sv9oxt8LvE" sheetId="39" state="hidden" r:id="rId12"/>
    <sheet name="P5Ucl1GaLy" sheetId="40" state="hidden" r:id="rId13"/>
    <sheet name="4Gt80fr4kd" sheetId="41" state="hidden" r:id="rId14"/>
    <sheet name="dR3KbPzIBN" sheetId="42" state="hidden" r:id="rId15"/>
    <sheet name="qMVF3Kubzg" sheetId="43" state="hidden" r:id="rId16"/>
    <sheet name="ap0Eoxt5LU" sheetId="44" state="hidden" r:id="rId17"/>
    <sheet name="cu7MdR3KuP" sheetId="45" state="hidden" r:id="rId18"/>
    <sheet name="ubMIs9lGq8" sheetId="46" state="hidden" r:id="rId19"/>
    <sheet name="r1wapyuAMw" sheetId="47" state="hidden" r:id="rId20"/>
    <sheet name="TaXfo7wdO3" sheetId="48" state="hidden" r:id="rId21"/>
    <sheet name="公开表皮" sheetId="26" r:id="rId22"/>
    <sheet name="目录" sheetId="52" r:id="rId23"/>
    <sheet name="1部门收支总表" sheetId="25" r:id="rId24"/>
    <sheet name="2部门收支总表(分单位）" sheetId="2" r:id="rId25"/>
    <sheet name="3部门收入总表" sheetId="18" r:id="rId26"/>
    <sheet name="4部门支出总表" sheetId="19" r:id="rId27"/>
    <sheet name="5部门支出总表 (按功能)" sheetId="49" r:id="rId28"/>
    <sheet name="6财政拨款收支总表" sheetId="20" r:id="rId29"/>
    <sheet name="7财政拨款支出按功能分类" sheetId="3" r:id="rId30"/>
    <sheet name="8一般公共预算支出表" sheetId="21" r:id="rId31"/>
    <sheet name="9一般公共预算基本支出表（按功能）" sheetId="23" r:id="rId32"/>
    <sheet name="10一般公共预算基本支出表（按经济）" sheetId="22" r:id="rId33"/>
    <sheet name="11纳入预算管理的行政事业性收费支出预算明细表" sheetId="27" r:id="rId34"/>
    <sheet name="12纳入预算管理的政府性基金" sheetId="5" r:id="rId35"/>
    <sheet name="13国有资本经营支出" sheetId="51" r:id="rId36"/>
    <sheet name="14项目支出表" sheetId="12" r:id="rId37"/>
    <sheet name="15政府采购表" sheetId="13" r:id="rId38"/>
    <sheet name="16购买服务表" sheetId="14" r:id="rId39"/>
    <sheet name="17一般公共预算“三公”经费" sheetId="15" r:id="rId40"/>
    <sheet name="18机关运行经费" sheetId="24" r:id="rId41"/>
    <sheet name="19绩效情况表" sheetId="17" r:id="rId42"/>
  </sheets>
  <definedNames>
    <definedName name="_xlnm.Print_Area" localSheetId="39">'17一般公共预算“三公”经费'!$A$1:$C$11</definedName>
    <definedName name="_xlnm.Print_Area" localSheetId="24">'2部门收支总表(分单位）'!$A$1:$P$14</definedName>
    <definedName name="_xlnm.Print_Area" localSheetId="21">公开表皮!$A$1:$P$16</definedName>
    <definedName name="_xlnm.Print_Area" localSheetId="22">目录!$A$1:$A$21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'2部门收支总表(分单位）'!$1:$6</definedName>
    <definedName name="_xlnm.Print_Titles" localSheetId="21">公开表皮!$1:$15</definedName>
    <definedName name="_xlnm.Print_Titles">#N/A</definedName>
    <definedName name="Z_F3E756D0_37BF_413B_B4A8_93A201DE2E9C_.wvu.PrintTitles" hidden="1">#REF!</definedName>
  </definedNames>
  <calcPr calcId="125725"/>
</workbook>
</file>

<file path=xl/calcChain.xml><?xml version="1.0" encoding="utf-8"?>
<calcChain xmlns="http://schemas.openxmlformats.org/spreadsheetml/2006/main">
  <c r="F7" i="24"/>
  <c r="B6" i="15"/>
  <c r="C9"/>
  <c r="C6" s="1"/>
  <c r="C11"/>
  <c r="D6" i="22"/>
  <c r="D60"/>
  <c r="D51"/>
  <c r="D49"/>
  <c r="D48"/>
  <c r="D46"/>
  <c r="D45"/>
  <c r="D43"/>
  <c r="D41"/>
  <c r="D37"/>
  <c r="D36"/>
  <c r="D31"/>
  <c r="D22"/>
  <c r="D21"/>
  <c r="D18"/>
  <c r="D15"/>
  <c r="D13"/>
  <c r="D10"/>
  <c r="D9"/>
  <c r="D8"/>
  <c r="E49"/>
  <c r="E9"/>
  <c r="E7" s="1"/>
  <c r="E21"/>
  <c r="F19" i="23"/>
  <c r="F18" s="1"/>
  <c r="F7" s="1"/>
  <c r="E19"/>
  <c r="E18" s="1"/>
  <c r="F8"/>
  <c r="E8"/>
  <c r="J18" i="21"/>
  <c r="H18"/>
  <c r="H17" s="1"/>
  <c r="J17"/>
  <c r="F20"/>
  <c r="F19"/>
  <c r="F18" s="1"/>
  <c r="I18"/>
  <c r="G18"/>
  <c r="G17" s="1"/>
  <c r="I17"/>
  <c r="I6" s="1"/>
  <c r="F16"/>
  <c r="F15"/>
  <c r="G14"/>
  <c r="F14" s="1"/>
  <c r="F13"/>
  <c r="F12"/>
  <c r="F11"/>
  <c r="F10"/>
  <c r="F9"/>
  <c r="I8"/>
  <c r="H8"/>
  <c r="G8"/>
  <c r="F8"/>
  <c r="I7"/>
  <c r="H7"/>
  <c r="F7" s="1"/>
  <c r="G7"/>
  <c r="J7" i="3"/>
  <c r="F8"/>
  <c r="I8"/>
  <c r="H8"/>
  <c r="G8"/>
  <c r="I9"/>
  <c r="H9"/>
  <c r="G9"/>
  <c r="F9"/>
  <c r="F10"/>
  <c r="F11"/>
  <c r="F12"/>
  <c r="F13"/>
  <c r="F14"/>
  <c r="F15"/>
  <c r="F17"/>
  <c r="F16"/>
  <c r="G15"/>
  <c r="J18"/>
  <c r="I18"/>
  <c r="I7" s="1"/>
  <c r="J19"/>
  <c r="H19"/>
  <c r="H18" s="1"/>
  <c r="H7" s="1"/>
  <c r="G19"/>
  <c r="G18" s="1"/>
  <c r="G7" s="1"/>
  <c r="F19"/>
  <c r="F20"/>
  <c r="F21"/>
  <c r="E19" i="49"/>
  <c r="E18"/>
  <c r="E8"/>
  <c r="E7" s="1"/>
  <c r="F7"/>
  <c r="F8"/>
  <c r="F18"/>
  <c r="F19"/>
  <c r="F82" i="19"/>
  <c r="I82"/>
  <c r="H82"/>
  <c r="I7"/>
  <c r="H7"/>
  <c r="I83"/>
  <c r="H83"/>
  <c r="F73"/>
  <c r="I73"/>
  <c r="H73"/>
  <c r="F74"/>
  <c r="I74"/>
  <c r="J7"/>
  <c r="F75"/>
  <c r="F77"/>
  <c r="F78"/>
  <c r="F80"/>
  <c r="F81"/>
  <c r="F84"/>
  <c r="F85"/>
  <c r="F83" s="1"/>
  <c r="J82"/>
  <c r="J83"/>
  <c r="G83"/>
  <c r="G82" s="1"/>
  <c r="G79"/>
  <c r="F79" s="1"/>
  <c r="G76"/>
  <c r="F76" s="1"/>
  <c r="G73"/>
  <c r="G8" s="1"/>
  <c r="D25" i="25"/>
  <c r="E7" i="2"/>
  <c r="B25" i="25"/>
  <c r="C7" i="2"/>
  <c r="D7"/>
  <c r="F7"/>
  <c r="K7"/>
  <c r="M7"/>
  <c r="N7"/>
  <c r="O7"/>
  <c r="P7"/>
  <c r="B8"/>
  <c r="B7" s="1"/>
  <c r="L8"/>
  <c r="L10"/>
  <c r="B11"/>
  <c r="L11"/>
  <c r="B12"/>
  <c r="L12"/>
  <c r="B13"/>
  <c r="L13"/>
  <c r="B14"/>
  <c r="L14"/>
  <c r="G7" i="18"/>
  <c r="F8"/>
  <c r="F7" s="1"/>
  <c r="F10"/>
  <c r="F11"/>
  <c r="F12"/>
  <c r="F13"/>
  <c r="F14"/>
  <c r="F15"/>
  <c r="F16"/>
  <c r="F17"/>
  <c r="F18"/>
  <c r="F19"/>
  <c r="F20"/>
  <c r="F21"/>
  <c r="B7" i="20"/>
  <c r="D7"/>
  <c r="E7"/>
  <c r="L7"/>
  <c r="M7"/>
  <c r="N7"/>
  <c r="O7"/>
  <c r="K8"/>
  <c r="B10"/>
  <c r="K10"/>
  <c r="B11"/>
  <c r="K11"/>
  <c r="B12"/>
  <c r="K12"/>
  <c r="B13"/>
  <c r="K13"/>
  <c r="B14"/>
  <c r="K14"/>
  <c r="G6" i="27"/>
  <c r="H6"/>
  <c r="I6"/>
  <c r="J6"/>
  <c r="F7"/>
  <c r="F8"/>
  <c r="F9"/>
  <c r="F10"/>
  <c r="F11"/>
  <c r="F12"/>
  <c r="F13"/>
  <c r="F14"/>
  <c r="F15"/>
  <c r="F16"/>
  <c r="F17"/>
  <c r="F18"/>
  <c r="F19"/>
  <c r="G6" i="5"/>
  <c r="H6"/>
  <c r="I6"/>
  <c r="J6"/>
  <c r="F7"/>
  <c r="F8"/>
  <c r="F9"/>
  <c r="F10"/>
  <c r="F11"/>
  <c r="F12"/>
  <c r="F13"/>
  <c r="F14"/>
  <c r="F15"/>
  <c r="F16"/>
  <c r="F17"/>
  <c r="F18"/>
  <c r="F19"/>
  <c r="G6" i="51"/>
  <c r="F6"/>
  <c r="H6"/>
  <c r="I6"/>
  <c r="J6"/>
  <c r="F7"/>
  <c r="F8"/>
  <c r="F9"/>
  <c r="F10"/>
  <c r="F11"/>
  <c r="F12"/>
  <c r="F13"/>
  <c r="F14"/>
  <c r="F15"/>
  <c r="F16"/>
  <c r="F17"/>
  <c r="F18"/>
  <c r="F19"/>
  <c r="E7" i="13"/>
  <c r="E6" s="1"/>
  <c r="J7" i="14"/>
  <c r="J8"/>
  <c r="J9"/>
  <c r="F21" i="22"/>
  <c r="F6" s="1"/>
  <c r="F18" i="3" l="1"/>
  <c r="F7" s="1"/>
  <c r="F17" i="21"/>
  <c r="F6" s="1"/>
  <c r="E7" i="23"/>
  <c r="H6" i="21"/>
  <c r="G6"/>
  <c r="G7" i="19"/>
  <c r="F7" s="1"/>
  <c r="K7" i="20"/>
  <c r="F6" i="27"/>
  <c r="L7" i="2"/>
  <c r="F6" i="5"/>
  <c r="E6" i="22"/>
  <c r="D7"/>
</calcChain>
</file>

<file path=xl/sharedStrings.xml><?xml version="1.0" encoding="utf-8"?>
<sst xmlns="http://schemas.openxmlformats.org/spreadsheetml/2006/main" count="777" uniqueCount="340">
  <si>
    <t>附件2</t>
  </si>
  <si>
    <t xml:space="preserve"> </t>
  </si>
  <si>
    <t>目        录</t>
  </si>
  <si>
    <r>
      <t xml:space="preserve"> 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</t>
    </r>
    <r>
      <rPr>
        <sz val="12"/>
        <rFont val="宋体"/>
        <charset val="134"/>
      </rPr>
      <t xml:space="preserve"> 一、2018年部门收支总体情况表 </t>
    </r>
  </si>
  <si>
    <r>
      <t xml:space="preserve">                   </t>
    </r>
    <r>
      <rPr>
        <sz val="12"/>
        <rFont val="宋体"/>
        <charset val="134"/>
      </rPr>
      <t xml:space="preserve"> 二、2018年部门收支总体情况（分单位） </t>
    </r>
  </si>
  <si>
    <r>
      <t xml:space="preserve">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</t>
    </r>
    <r>
      <rPr>
        <sz val="12"/>
        <rFont val="宋体"/>
        <charset val="134"/>
      </rPr>
      <t xml:space="preserve">  三、2018年部门收入总体情况表 </t>
    </r>
  </si>
  <si>
    <r>
      <t xml:space="preserve">                  </t>
    </r>
    <r>
      <rPr>
        <sz val="12"/>
        <rFont val="宋体"/>
        <charset val="134"/>
      </rPr>
      <t xml:space="preserve">  四、2018年部门支出总体情况表</t>
    </r>
  </si>
  <si>
    <r>
      <t xml:space="preserve">                  </t>
    </r>
    <r>
      <rPr>
        <sz val="12"/>
        <rFont val="宋体"/>
        <charset val="134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</si>
  <si>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charset val="134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</si>
  <si>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charset val="134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</si>
  <si>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charset val="134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</si>
  <si>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charset val="134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</si>
  <si>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charset val="134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</si>
  <si>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charset val="134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</si>
  <si>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charset val="134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</si>
  <si>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charset val="134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</si>
  <si>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charset val="134"/>
      </rPr>
      <t xml:space="preserve">  十四、2018年部门项目支出预算表</t>
    </r>
  </si>
  <si>
    <r>
      <t xml:space="preserve">                  </t>
    </r>
    <r>
      <rPr>
        <sz val="12"/>
        <rFont val="宋体"/>
        <charset val="134"/>
      </rPr>
      <t xml:space="preserve">  十五、2018年部门政府采购支出预算表</t>
    </r>
  </si>
  <si>
    <r>
      <t xml:space="preserve">                  </t>
    </r>
    <r>
      <rPr>
        <sz val="12"/>
        <rFont val="宋体"/>
        <charset val="134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</si>
  <si>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charset val="134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</si>
  <si>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charset val="134"/>
      </rPr>
      <t xml:space="preserve">  十八、</t>
    </r>
    <r>
      <rPr>
        <sz val="12"/>
        <rFont val="宋体"/>
        <charset val="134"/>
      </rPr>
      <t>2018</t>
    </r>
    <r>
      <rPr>
        <sz val="12"/>
        <rFont val="宋体"/>
        <charset val="134"/>
      </rPr>
      <t>年部门一般公共预算机关运行经费明细表</t>
    </r>
  </si>
  <si>
    <r>
      <t xml:space="preserve">                  </t>
    </r>
    <r>
      <rPr>
        <sz val="12"/>
        <rFont val="宋体"/>
        <charset val="134"/>
      </rPr>
      <t xml:space="preserve">  十九、</t>
    </r>
    <r>
      <rPr>
        <sz val="12"/>
        <rFont val="宋体"/>
        <charset val="134"/>
      </rPr>
      <t>2018</t>
    </r>
    <r>
      <rPr>
        <sz val="12"/>
        <rFont val="宋体"/>
        <charset val="134"/>
      </rPr>
      <t>年部门项目支出预算绩效目标情况表</t>
    </r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</si>
  <si>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</si>
  <si>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</si>
  <si>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</si>
  <si>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</si>
  <si>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</si>
  <si>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</si>
  <si>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</si>
  <si>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</si>
  <si>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</si>
  <si>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</si>
  <si>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</si>
  <si>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 xml:space="preserve">    归口管理的行政单位离退休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</si>
  <si>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</si>
  <si>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</si>
  <si>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</si>
  <si>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</si>
  <si>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</si>
  <si>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</si>
  <si>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</si>
  <si>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</si>
  <si>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</si>
  <si>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</si>
  <si>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</si>
  <si>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</si>
  <si>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</si>
  <si>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</si>
  <si>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</si>
  <si>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</si>
  <si>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</si>
  <si>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</si>
  <si>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</si>
  <si>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</si>
  <si>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</si>
  <si>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</si>
  <si>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</si>
  <si>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</si>
  <si>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208</t>
  </si>
  <si>
    <t>社会保障和就业支出</t>
  </si>
  <si>
    <t>05</t>
  </si>
  <si>
    <t xml:space="preserve">  </t>
  </si>
  <si>
    <t>02</t>
  </si>
  <si>
    <t>210</t>
  </si>
  <si>
    <t>11</t>
  </si>
  <si>
    <t>04</t>
  </si>
  <si>
    <t>221</t>
  </si>
  <si>
    <t>住房保障支出</t>
  </si>
  <si>
    <t>01</t>
  </si>
  <si>
    <t>公开表5</t>
  </si>
  <si>
    <t>资金来源</t>
  </si>
  <si>
    <t>07</t>
  </si>
  <si>
    <t>公开表6</t>
  </si>
  <si>
    <t>财政拨款收入预算</t>
  </si>
  <si>
    <t>财政拨款支出预算</t>
  </si>
  <si>
    <t>五、政府住房收入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</si>
  <si>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</si>
  <si>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</si>
  <si>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</si>
  <si>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</si>
  <si>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</si>
  <si>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</si>
  <si>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</si>
  <si>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</si>
  <si>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</si>
  <si>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</si>
  <si>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</si>
  <si>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</si>
  <si>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</si>
  <si>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</si>
  <si>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</si>
  <si>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</si>
  <si>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</si>
  <si>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</si>
  <si>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</si>
  <si>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</si>
  <si>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</si>
  <si>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</si>
  <si>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</si>
  <si>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</si>
  <si>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</si>
  <si>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</si>
  <si>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</si>
  <si>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</si>
  <si>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</si>
  <si>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</si>
  <si>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</si>
  <si>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</si>
  <si>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</si>
  <si>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</si>
  <si>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</si>
  <si>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</si>
  <si>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</si>
  <si>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</si>
  <si>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</si>
  <si>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</si>
  <si>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</si>
  <si>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</si>
  <si>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</si>
  <si>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</si>
  <si>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</si>
  <si>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</si>
  <si>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</si>
  <si>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</si>
  <si>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</si>
  <si>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</si>
  <si>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</si>
  <si>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</si>
  <si>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</si>
  <si>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</si>
  <si>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</si>
  <si>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</si>
  <si>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</si>
  <si>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</si>
  <si>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</si>
  <si>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</si>
  <si>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</si>
  <si>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</si>
  <si>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</si>
  <si>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</si>
  <si>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</si>
  <si>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</si>
  <si>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</si>
  <si>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</si>
  <si>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</si>
  <si>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</si>
  <si>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</si>
  <si>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</si>
  <si>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</si>
  <si>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</si>
  <si>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</si>
  <si>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</si>
  <si>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</si>
  <si>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</si>
  <si>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</si>
  <si>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</si>
  <si>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</si>
  <si>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</si>
  <si>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</si>
  <si>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</si>
  <si>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</si>
  <si>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</si>
  <si>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</si>
  <si>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</si>
  <si>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</si>
  <si>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</si>
  <si>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</si>
  <si>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</si>
  <si>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</si>
  <si>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</si>
  <si>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</si>
  <si>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</si>
  <si>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</si>
  <si>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</si>
  <si>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</si>
  <si>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</si>
  <si>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</si>
  <si>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</si>
  <si>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</si>
  <si>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</si>
  <si>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</si>
  <si>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</si>
  <si>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</si>
  <si>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</si>
  <si>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</si>
  <si>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</si>
  <si>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</si>
  <si>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</si>
  <si>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公开表11</t>
  </si>
  <si>
    <t>公开表12</t>
  </si>
  <si>
    <r>
      <t>公开表1</t>
    </r>
    <r>
      <rPr>
        <b/>
        <sz val="10"/>
        <rFont val="宋体"/>
        <charset val="134"/>
      </rPr>
      <t>3</t>
    </r>
  </si>
  <si>
    <r>
      <t>公开表1</t>
    </r>
    <r>
      <rPr>
        <b/>
        <sz val="10"/>
        <rFont val="宋体"/>
        <charset val="134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</si>
  <si>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</si>
  <si>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</si>
  <si>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</si>
  <si>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charset val="134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</si>
  <si>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</si>
  <si>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</si>
  <si>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</si>
  <si>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</si>
  <si>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</si>
  <si>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</si>
  <si>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</si>
  <si>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</si>
  <si>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</si>
  <si>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</si>
  <si>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</si>
  <si>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</si>
  <si>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</si>
  <si>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</si>
  <si>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</si>
  <si>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</si>
  <si>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</si>
  <si>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</si>
  <si>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</si>
  <si>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</si>
  <si>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charset val="134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</si>
  <si>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</si>
  <si>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</si>
  <si>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</si>
  <si>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</si>
  <si>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</si>
  <si>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</si>
  <si>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</si>
  <si>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</si>
  <si>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</si>
  <si>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</si>
  <si>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</si>
  <si>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  <phoneticPr fontId="0" type="noConversion"/>
  </si>
  <si>
    <t>三、纳入预算管理的行政事业性收费</t>
  </si>
  <si>
    <t>四、国有资源（资产）有偿使用收入</t>
  </si>
  <si>
    <t>五、政府住房收入</t>
    <phoneticPr fontId="0" type="noConversion"/>
  </si>
  <si>
    <t>六、纳入政府性基金预算管理收入</t>
  </si>
  <si>
    <t>七、纳入专户管理的行政事业性收费</t>
  </si>
  <si>
    <t>七、纳入专户管理的行政事业性收费</t>
    <phoneticPr fontId="0" type="noConversion"/>
  </si>
  <si>
    <t>上级提前告知转移支付资金</t>
    <phoneticPr fontId="0" type="noConversion"/>
  </si>
  <si>
    <t>科目编码</t>
    <phoneticPr fontId="0" type="noConversion"/>
  </si>
  <si>
    <t xml:space="preserve">    行政单位医疗</t>
    <phoneticPr fontId="0" type="noConversion"/>
  </si>
  <si>
    <r>
      <t xml:space="preserve"> </t>
    </r>
    <r>
      <rPr>
        <sz val="9"/>
        <rFont val="宋体"/>
        <charset val="134"/>
      </rPr>
      <t xml:space="preserve">   归口管理的行政单位离退休</t>
    </r>
    <phoneticPr fontId="0" type="noConversion"/>
  </si>
  <si>
    <t>208</t>
    <phoneticPr fontId="0" type="noConversion"/>
  </si>
  <si>
    <t>01</t>
    <phoneticPr fontId="0" type="noConversion"/>
  </si>
  <si>
    <r>
      <t>30</t>
    </r>
    <r>
      <rPr>
        <b/>
        <sz val="10"/>
        <rFont val="宋体"/>
        <charset val="134"/>
      </rPr>
      <t>9资本性支出(基本建设)</t>
    </r>
    <phoneticPr fontId="0" type="noConversion"/>
  </si>
  <si>
    <t>注：本部门没有纳入预算管理的行政事业性收费预算拨款收入，也没有使用纳入预算管理的行政事业性收费安排的支出，故本表无数据。</t>
    <phoneticPr fontId="0" type="noConversion"/>
  </si>
  <si>
    <t>注：本部门没有纳入预算管理的政府性基金收入，也没有使用纳入预算管理的政府性基金收入安排的支出，故本表无数据。</t>
    <phoneticPr fontId="0" type="noConversion"/>
  </si>
  <si>
    <t>注:本部门没有国有资本经营预算安排的支出，故本表无数据。</t>
    <phoneticPr fontId="0" type="noConversion"/>
  </si>
  <si>
    <t>05</t>
    <phoneticPr fontId="0" type="noConversion"/>
  </si>
  <si>
    <t>2018年末，安全生产指标控制在省、市确定的目标范围内，保证各项安全生产工作任务完成。</t>
  </si>
  <si>
    <t>促进全市经济社会健康发展，形势稳定</t>
  </si>
  <si>
    <t>保障人民群众生命安全</t>
  </si>
  <si>
    <t>减少群众和国家财产损失</t>
  </si>
  <si>
    <t>全市生产安全事故起数和死亡人数控制在省、市下达的目标范围内。</t>
    <phoneticPr fontId="0" type="noConversion"/>
  </si>
  <si>
    <t>控制较大生产安全事故发生。</t>
    <phoneticPr fontId="0" type="noConversion"/>
  </si>
  <si>
    <t>部门名称：</t>
    <phoneticPr fontId="0" type="noConversion"/>
  </si>
  <si>
    <t>加强全市安全生产工作，防止和减少生产安全事故，保障人民群众生命和财产安全，促进我市经济健康发展。</t>
    <phoneticPr fontId="0" type="noConversion"/>
  </si>
  <si>
    <t>2019年部门收支总体情况表</t>
    <phoneticPr fontId="0" type="noConversion"/>
  </si>
  <si>
    <t>2019年部门收入总体情况表</t>
    <phoneticPr fontId="0" type="noConversion"/>
  </si>
  <si>
    <t>2019年部门支出总体情况表</t>
    <phoneticPr fontId="0" type="noConversion"/>
  </si>
  <si>
    <t>2019年部门支出总体情况表（按功能科目）</t>
    <phoneticPr fontId="0" type="noConversion"/>
  </si>
  <si>
    <t>2019年部门财政拨款收支总体情况表</t>
    <phoneticPr fontId="0" type="noConversion"/>
  </si>
  <si>
    <t>2019年部门财政拨款收支总体情况表（按功能科目）</t>
    <phoneticPr fontId="0" type="noConversion"/>
  </si>
  <si>
    <t>2019年部门一般公共预算支出情况表</t>
    <phoneticPr fontId="0" type="noConversion"/>
  </si>
  <si>
    <t>2019年部门一般公共预算基本支出表</t>
    <phoneticPr fontId="0" type="noConversion"/>
  </si>
  <si>
    <t>2019年部门一般公共预算基本支出情况表（按经济分类）</t>
    <phoneticPr fontId="0" type="noConversion"/>
  </si>
  <si>
    <t>2019年纳入预算管理的行政事业性收费预算支出表</t>
    <phoneticPr fontId="0" type="noConversion"/>
  </si>
  <si>
    <t>2019年部门（政府性基金收入）政府性基金预算支出表</t>
    <phoneticPr fontId="0" type="noConversion"/>
  </si>
  <si>
    <r>
      <t>201</t>
    </r>
    <r>
      <rPr>
        <b/>
        <sz val="22"/>
        <rFont val="宋体"/>
        <charset val="134"/>
      </rPr>
      <t>9</t>
    </r>
    <r>
      <rPr>
        <b/>
        <sz val="22"/>
        <rFont val="宋体"/>
        <charset val="134"/>
      </rPr>
      <t>年部门（国有资本经营收入）国有资本经营预算支出表</t>
    </r>
    <phoneticPr fontId="0" type="noConversion"/>
  </si>
  <si>
    <t>2019年部门项目支出预算表</t>
    <phoneticPr fontId="0" type="noConversion"/>
  </si>
  <si>
    <t>2019年部门政府采购支出预算表</t>
    <phoneticPr fontId="0" type="noConversion"/>
  </si>
  <si>
    <t>2019年部门政府购买服务支出预算表</t>
    <phoneticPr fontId="0" type="noConversion"/>
  </si>
  <si>
    <t>2019年部门一般公共预算“三公”经费支出情况表</t>
    <phoneticPr fontId="0" type="noConversion"/>
  </si>
  <si>
    <t>2019年部门一般公共预算机关运行经费明细表</t>
    <phoneticPr fontId="0" type="noConversion"/>
  </si>
  <si>
    <t>2019年部门项目支出预算绩效目标情况表</t>
    <phoneticPr fontId="0" type="noConversion"/>
  </si>
  <si>
    <t xml:space="preserve">    机关事业单位基本养老保险缴费支出</t>
    <phoneticPr fontId="0" type="noConversion"/>
  </si>
  <si>
    <t>二、卫生分健康支出</t>
    <phoneticPr fontId="0" type="noConversion"/>
  </si>
  <si>
    <t>三、住房保障支出</t>
    <phoneticPr fontId="0" type="noConversion"/>
  </si>
  <si>
    <t>四、灾害防治及应急管理支出</t>
    <phoneticPr fontId="0" type="noConversion"/>
  </si>
  <si>
    <t>应急管理事务</t>
    <phoneticPr fontId="0" type="noConversion"/>
  </si>
  <si>
    <t xml:space="preserve">    行政运行</t>
    <phoneticPr fontId="0" type="noConversion"/>
  </si>
  <si>
    <t xml:space="preserve">    安全监管</t>
    <phoneticPr fontId="0" type="noConversion"/>
  </si>
  <si>
    <t>部门名称：抚顺市应急管理局</t>
    <phoneticPr fontId="0" type="noConversion"/>
  </si>
  <si>
    <t>部门名称：抚顺市应急管理局</t>
    <phoneticPr fontId="0" type="noConversion"/>
  </si>
  <si>
    <t>抚顺市应急管理局</t>
    <phoneticPr fontId="0" type="noConversion"/>
  </si>
  <si>
    <t>社会保障和就业支出</t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</si>
  <si>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 机关事业单位基本养老保险缴费支出 </t>
    </r>
    <phoneticPr fontId="0" type="noConversion"/>
  </si>
  <si>
    <t>卫生健康支出</t>
    <phoneticPr fontId="0" type="noConversion"/>
  </si>
  <si>
    <t>灾害防治及应急管理支出</t>
    <phoneticPr fontId="0" type="noConversion"/>
  </si>
  <si>
    <t xml:space="preserve">  应急管理事务</t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</si>
  <si>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  行政运行</t>
    </r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</si>
  <si>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  安全监管</t>
    </r>
    <phoneticPr fontId="0" type="noConversion"/>
  </si>
  <si>
    <t>01</t>
    <phoneticPr fontId="0" type="noConversion"/>
  </si>
  <si>
    <t>05</t>
    <phoneticPr fontId="0" type="noConversion"/>
  </si>
  <si>
    <t>01</t>
    <phoneticPr fontId="0" type="noConversion"/>
  </si>
  <si>
    <t>224</t>
    <phoneticPr fontId="0" type="noConversion"/>
  </si>
  <si>
    <t>01</t>
    <phoneticPr fontId="0" type="noConversion"/>
  </si>
  <si>
    <t>06</t>
    <phoneticPr fontId="0" type="noConversion"/>
  </si>
  <si>
    <r>
      <t xml:space="preserve">合    </t>
    </r>
    <r>
      <rPr>
        <b/>
        <sz val="10"/>
        <rFont val="宋体"/>
        <charset val="134"/>
      </rPr>
      <t>计</t>
    </r>
    <phoneticPr fontId="0" type="noConversion"/>
  </si>
  <si>
    <t>部门名称：抚顺市应急管理局</t>
    <phoneticPr fontId="0" type="noConversion"/>
  </si>
  <si>
    <t>抚顺市应急管理局</t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</si>
  <si>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  机关事业单位基本养老保险缴费支出</t>
    </r>
    <phoneticPr fontId="0" type="noConversion"/>
  </si>
  <si>
    <t>卫生健康支出</t>
    <phoneticPr fontId="0" type="noConversion"/>
  </si>
  <si>
    <t>灾害防治及应急管理支出</t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</si>
  <si>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  行政运行</t>
    </r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</si>
  <si>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  安全监管</t>
    </r>
    <phoneticPr fontId="0" type="noConversion"/>
  </si>
  <si>
    <t>224</t>
    <phoneticPr fontId="0" type="noConversion"/>
  </si>
  <si>
    <t>01</t>
    <phoneticPr fontId="0" type="noConversion"/>
  </si>
  <si>
    <t>06</t>
    <phoneticPr fontId="0" type="noConversion"/>
  </si>
  <si>
    <t xml:space="preserve">  应急管理事务</t>
    <phoneticPr fontId="0" type="noConversion"/>
  </si>
  <si>
    <t>抚顺市应急管理局</t>
    <phoneticPr fontId="0" type="noConversion"/>
  </si>
  <si>
    <r>
      <t xml:space="preserve">合 </t>
    </r>
    <r>
      <rPr>
        <b/>
        <sz val="9"/>
        <rFont val="宋体"/>
        <family val="3"/>
        <charset val="134"/>
      </rPr>
      <t xml:space="preserve">  </t>
    </r>
    <r>
      <rPr>
        <b/>
        <sz val="9"/>
        <rFont val="宋体"/>
        <charset val="134"/>
      </rPr>
      <t>计</t>
    </r>
    <phoneticPr fontId="0" type="noConversion"/>
  </si>
  <si>
    <t xml:space="preserve">    机关事业单位养老保险缴费支出</t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</si>
  <si>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  机关事业单位养老保险缴费支出</t>
    </r>
    <phoneticPr fontId="0" type="noConversion"/>
  </si>
  <si>
    <r>
      <t xml:space="preserve">合 </t>
    </r>
    <r>
      <rPr>
        <b/>
        <sz val="10"/>
        <rFont val="宋体"/>
        <family val="3"/>
        <charset val="134"/>
      </rPr>
      <t xml:space="preserve"> </t>
    </r>
    <r>
      <rPr>
        <b/>
        <sz val="10"/>
        <rFont val="宋体"/>
        <charset val="134"/>
      </rPr>
      <t>计</t>
    </r>
    <phoneticPr fontId="0" type="noConversion"/>
  </si>
  <si>
    <t>合     计</t>
    <phoneticPr fontId="0" type="noConversion"/>
  </si>
  <si>
    <t>一、发展建设类项目（装备购置费）7.5万元。1、安监视频会议系统运维费2.5万元；2、安监装备配置及耗材费5万元。二、一般业务。1、会议费3万元；2、志愿者队伍、专家库建设费2万元；3、市安委会办活动费5万元；4、应急救援处置费8万元；5、信息编辑费3万元；6、安监培训费6万元；7、专家会诊、评审经费23万元；8、安监应急值班延时补助贴5万元；9、安监人员人身保险费及体检费10万元；10、安全监察邮电费4万元；11、检查办案差旅费12万元；12、智慧安监信息平台运维费10万元；13、安监网站运维费5万元；14、安监检查防护用品费5万元；15、安全生产宣传费27万元；16、安全生产举报及诚信体系建设费3万元；17、应急演练及应急预案编制等费3万元；18、安全社区建设扶持资金5万元；19、上级检查接待费3.5万元。</t>
  </si>
  <si>
    <r>
      <t>201</t>
    </r>
    <r>
      <rPr>
        <b/>
        <sz val="10"/>
        <rFont val="宋体"/>
        <family val="3"/>
        <charset val="134"/>
      </rPr>
      <t>8</t>
    </r>
    <r>
      <rPr>
        <b/>
        <sz val="10"/>
        <rFont val="宋体"/>
        <charset val="134"/>
      </rPr>
      <t>年预算</t>
    </r>
    <phoneticPr fontId="0" type="noConversion"/>
  </si>
  <si>
    <r>
      <t>201</t>
    </r>
    <r>
      <rPr>
        <b/>
        <sz val="10"/>
        <rFont val="宋体"/>
        <family val="3"/>
        <charset val="134"/>
      </rPr>
      <t>9</t>
    </r>
    <r>
      <rPr>
        <b/>
        <sz val="10"/>
        <rFont val="宋体"/>
        <charset val="134"/>
      </rPr>
      <t>年预算</t>
    </r>
    <phoneticPr fontId="0" type="noConversion"/>
  </si>
  <si>
    <t>合   计</t>
    <phoneticPr fontId="0" type="noConversion"/>
  </si>
  <si>
    <t>安全监管</t>
    <phoneticPr fontId="0" type="noConversion"/>
  </si>
  <si>
    <t>二、卫生健康支出</t>
    <phoneticPr fontId="0" type="noConversion"/>
  </si>
  <si>
    <t>市应急管理局2019年部门预算和“三公”经费预算公开表</t>
    <phoneticPr fontId="0" type="noConversion"/>
  </si>
  <si>
    <t>部门名称：抚顺市应急管理局</t>
    <phoneticPr fontId="0" type="noConversion"/>
  </si>
  <si>
    <t>部门名称：抚顺市应急管理局</t>
    <phoneticPr fontId="0" type="noConversion"/>
  </si>
  <si>
    <t>注：2019年本部门没有政府购买服务支出，故本表无数据。</t>
    <phoneticPr fontId="0" type="noConversion"/>
  </si>
  <si>
    <t>注：2019年本部门没有政府采购预算，故本表无数据。</t>
    <phoneticPr fontId="0" type="noConversion"/>
  </si>
  <si>
    <t>05</t>
    <phoneticPr fontId="0" type="noConversion"/>
  </si>
  <si>
    <t>210</t>
    <phoneticPr fontId="0" type="noConversion"/>
  </si>
  <si>
    <t>11</t>
    <phoneticPr fontId="0" type="noConversion"/>
  </si>
  <si>
    <t>221</t>
    <phoneticPr fontId="0" type="noConversion"/>
  </si>
  <si>
    <t>02</t>
    <phoneticPr fontId="0" type="noConversion"/>
  </si>
  <si>
    <t>210</t>
    <phoneticPr fontId="0" type="noConversion"/>
  </si>
  <si>
    <t>11</t>
    <phoneticPr fontId="0" type="noConversion"/>
  </si>
  <si>
    <t>01</t>
    <phoneticPr fontId="0" type="noConversion"/>
  </si>
  <si>
    <t>221</t>
    <phoneticPr fontId="0" type="noConversion"/>
  </si>
  <si>
    <t>02</t>
    <phoneticPr fontId="0" type="noConversion"/>
  </si>
  <si>
    <t>224</t>
    <phoneticPr fontId="0" type="noConversion"/>
  </si>
  <si>
    <t>三、纳入预算管理的行政事业性收费</t>
    <phoneticPr fontId="0" type="noConversion"/>
  </si>
  <si>
    <t>四、国有资源（资产）有偿使用收入</t>
    <phoneticPr fontId="0" type="noConversion"/>
  </si>
  <si>
    <t>六、纳入政府性基金预算管理收入</t>
    <phoneticPr fontId="0" type="noConversion"/>
  </si>
  <si>
    <t>安全监管</t>
    <phoneticPr fontId="0" type="noConversion"/>
  </si>
  <si>
    <t>2019年部门收支总体情况表（分单位）</t>
    <phoneticPr fontId="0" type="noConversion"/>
  </si>
</sst>
</file>

<file path=xl/styles.xml><?xml version="1.0" encoding="utf-8"?>
<styleSheet xmlns="http://schemas.openxmlformats.org/spreadsheetml/2006/main">
  <numFmts count="9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</numFmts>
  <fonts count="73"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color indexed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sz val="8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22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4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/>
    <xf numFmtId="0" fontId="58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57" fillId="0" borderId="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" fillId="0" borderId="0"/>
    <xf numFmtId="0" fontId="39" fillId="0" borderId="0"/>
    <xf numFmtId="0" fontId="38" fillId="0" borderId="0">
      <alignment vertical="center"/>
    </xf>
    <xf numFmtId="0" fontId="39" fillId="0" borderId="0">
      <alignment vertical="center"/>
    </xf>
    <xf numFmtId="0" fontId="30" fillId="0" borderId="0"/>
    <xf numFmtId="0" fontId="38" fillId="0" borderId="0"/>
    <xf numFmtId="0" fontId="2" fillId="0" borderId="0"/>
    <xf numFmtId="0" fontId="26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46" fillId="16" borderId="4" applyNumberFormat="0" applyAlignment="0" applyProtection="0">
      <alignment vertical="center"/>
    </xf>
    <xf numFmtId="0" fontId="46" fillId="17" borderId="4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44" fillId="18" borderId="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0" fillId="0" borderId="0"/>
    <xf numFmtId="0" fontId="38" fillId="0" borderId="0"/>
    <xf numFmtId="0" fontId="19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41" fillId="16" borderId="7" applyNumberFormat="0" applyAlignment="0" applyProtection="0">
      <alignment vertical="center"/>
    </xf>
    <xf numFmtId="0" fontId="41" fillId="17" borderId="7" applyNumberFormat="0" applyAlignment="0" applyProtection="0">
      <alignment vertical="center"/>
    </xf>
    <xf numFmtId="0" fontId="22" fillId="8" borderId="4" applyNumberFormat="0" applyAlignment="0" applyProtection="0">
      <alignment vertical="center"/>
    </xf>
    <xf numFmtId="0" fontId="45" fillId="8" borderId="4" applyNumberFormat="0" applyAlignment="0" applyProtection="0">
      <alignment vertical="center"/>
    </xf>
    <xf numFmtId="0" fontId="30" fillId="25" borderId="8" applyNumberFormat="0" applyFont="0" applyAlignment="0" applyProtection="0">
      <alignment vertical="center"/>
    </xf>
    <xf numFmtId="0" fontId="38" fillId="25" borderId="8" applyNumberFormat="0" applyFont="0" applyAlignment="0" applyProtection="0">
      <alignment vertical="center"/>
    </xf>
    <xf numFmtId="0" fontId="43" fillId="25" borderId="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0" fillId="17" borderId="0" xfId="0" applyFill="1">
      <alignment vertical="center"/>
    </xf>
    <xf numFmtId="0" fontId="5" fillId="17" borderId="0" xfId="0" applyFont="1" applyFill="1" applyAlignment="1">
      <alignment horizontal="centerContinuous" vertical="center"/>
    </xf>
    <xf numFmtId="0" fontId="7" fillId="17" borderId="0" xfId="0" applyFont="1" applyFill="1">
      <alignment vertical="center"/>
    </xf>
    <xf numFmtId="0" fontId="7" fillId="17" borderId="9" xfId="0" applyNumberFormat="1" applyFont="1" applyFill="1" applyBorder="1" applyAlignment="1" applyProtection="1">
      <alignment horizontal="center" vertical="center"/>
    </xf>
    <xf numFmtId="0" fontId="7" fillId="17" borderId="10" xfId="0" applyNumberFormat="1" applyFont="1" applyFill="1" applyBorder="1" applyAlignment="1" applyProtection="1">
      <alignment vertical="center" wrapText="1"/>
    </xf>
    <xf numFmtId="0" fontId="8" fillId="17" borderId="0" xfId="0" applyFont="1" applyFill="1">
      <alignment vertical="center"/>
    </xf>
    <xf numFmtId="0" fontId="7" fillId="17" borderId="10" xfId="0" applyNumberFormat="1" applyFont="1" applyFill="1" applyBorder="1" applyAlignment="1" applyProtection="1">
      <alignment horizontal="center" vertical="center" wrapText="1"/>
    </xf>
    <xf numFmtId="0" fontId="7" fillId="17" borderId="0" xfId="0" applyNumberFormat="1" applyFont="1" applyFill="1" applyAlignment="1" applyProtection="1">
      <alignment horizontal="right" vertical="center"/>
    </xf>
    <xf numFmtId="0" fontId="7" fillId="17" borderId="0" xfId="0" applyFont="1" applyFill="1" applyAlignment="1">
      <alignment horizontal="right" vertical="center"/>
    </xf>
    <xf numFmtId="0" fontId="8" fillId="0" borderId="0" xfId="146" applyFont="1" applyAlignment="1">
      <alignment vertical="center"/>
    </xf>
    <xf numFmtId="0" fontId="6" fillId="17" borderId="0" xfId="146" applyFont="1" applyFill="1" applyAlignment="1">
      <alignment vertical="center" wrapText="1"/>
    </xf>
    <xf numFmtId="0" fontId="6" fillId="0" borderId="0" xfId="146" applyFont="1" applyAlignment="1">
      <alignment vertical="center"/>
    </xf>
    <xf numFmtId="0" fontId="7" fillId="0" borderId="0" xfId="0" applyFont="1">
      <alignment vertical="center"/>
    </xf>
    <xf numFmtId="49" fontId="8" fillId="0" borderId="0" xfId="146" applyNumberFormat="1" applyFont="1" applyFill="1" applyAlignment="1" applyProtection="1">
      <alignment vertical="center"/>
    </xf>
    <xf numFmtId="176" fontId="8" fillId="0" borderId="0" xfId="146" applyNumberFormat="1" applyFont="1" applyAlignment="1">
      <alignment vertical="center"/>
    </xf>
    <xf numFmtId="0" fontId="8" fillId="0" borderId="0" xfId="146" applyFont="1"/>
    <xf numFmtId="2" fontId="5" fillId="0" borderId="0" xfId="146" applyNumberFormat="1" applyFont="1" applyFill="1" applyAlignment="1" applyProtection="1">
      <alignment horizontal="centerContinuous" vertical="center"/>
    </xf>
    <xf numFmtId="2" fontId="9" fillId="0" borderId="0" xfId="146" applyNumberFormat="1" applyFont="1" applyFill="1" applyAlignment="1" applyProtection="1">
      <alignment horizontal="centerContinuous" vertical="center"/>
    </xf>
    <xf numFmtId="2" fontId="8" fillId="0" borderId="0" xfId="146" applyNumberFormat="1" applyFont="1" applyFill="1" applyAlignment="1" applyProtection="1">
      <alignment horizontal="center" vertical="center"/>
    </xf>
    <xf numFmtId="2" fontId="6" fillId="0" borderId="0" xfId="146" applyNumberFormat="1" applyFont="1" applyFill="1" applyAlignment="1" applyProtection="1">
      <alignment horizontal="right" vertical="center"/>
    </xf>
    <xf numFmtId="0" fontId="6" fillId="0" borderId="11" xfId="125" applyFont="1" applyFill="1" applyBorder="1" applyAlignment="1">
      <alignment horizontal="left" vertical="center"/>
    </xf>
    <xf numFmtId="176" fontId="8" fillId="0" borderId="0" xfId="146" applyNumberFormat="1" applyFont="1" applyFill="1" applyAlignment="1">
      <alignment horizontal="center" vertical="center"/>
    </xf>
    <xf numFmtId="176" fontId="6" fillId="0" borderId="11" xfId="146" applyNumberFormat="1" applyFont="1" applyFill="1" applyBorder="1" applyAlignment="1" applyProtection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6" fillId="0" borderId="10" xfId="146" applyNumberFormat="1" applyFont="1" applyFill="1" applyBorder="1" applyAlignment="1" applyProtection="1">
      <alignment horizontal="right" vertical="center" wrapText="1"/>
    </xf>
    <xf numFmtId="0" fontId="6" fillId="0" borderId="0" xfId="146" applyFont="1"/>
    <xf numFmtId="49" fontId="8" fillId="0" borderId="10" xfId="0" applyNumberFormat="1" applyFont="1" applyFill="1" applyBorder="1" applyAlignment="1" applyProtection="1">
      <alignment horizontal="center" vertical="center"/>
    </xf>
    <xf numFmtId="177" fontId="8" fillId="0" borderId="9" xfId="0" applyNumberFormat="1" applyFont="1" applyFill="1" applyBorder="1" applyAlignment="1" applyProtection="1">
      <alignment vertical="center" wrapText="1"/>
    </xf>
    <xf numFmtId="178" fontId="8" fillId="0" borderId="10" xfId="146" applyNumberFormat="1" applyFont="1" applyFill="1" applyBorder="1" applyAlignment="1" applyProtection="1">
      <alignment horizontal="right" vertical="center" wrapText="1"/>
    </xf>
    <xf numFmtId="49" fontId="3" fillId="0" borderId="0" xfId="146" applyNumberFormat="1" applyFont="1" applyFill="1" applyAlignment="1" applyProtection="1">
      <alignment vertical="center"/>
    </xf>
    <xf numFmtId="176" fontId="8" fillId="0" borderId="0" xfId="146" applyNumberFormat="1" applyFont="1" applyFill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6" fillId="0" borderId="11" xfId="125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Fill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</xf>
    <xf numFmtId="179" fontId="10" fillId="0" borderId="0" xfId="0" applyNumberFormat="1" applyFont="1" applyFill="1" applyAlignment="1" applyProtection="1">
      <alignment vertical="center" wrapText="1"/>
    </xf>
    <xf numFmtId="0" fontId="6" fillId="0" borderId="13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8" fillId="0" borderId="10" xfId="0" applyNumberFormat="1" applyFont="1" applyFill="1" applyBorder="1" applyAlignment="1" applyProtection="1">
      <alignment vertical="center" wrapText="1"/>
    </xf>
    <xf numFmtId="49" fontId="8" fillId="0" borderId="10" xfId="0" applyNumberFormat="1" applyFont="1" applyFill="1" applyBorder="1" applyAlignment="1" applyProtection="1">
      <alignment vertical="center" wrapText="1"/>
    </xf>
    <xf numFmtId="0" fontId="6" fillId="0" borderId="10" xfId="0" applyFont="1" applyBorder="1" applyAlignment="1">
      <alignment vertical="center" wrapText="1"/>
    </xf>
    <xf numFmtId="179" fontId="8" fillId="0" borderId="10" xfId="146" applyNumberFormat="1" applyFont="1" applyFill="1" applyBorder="1" applyAlignment="1" applyProtection="1">
      <alignment horizontal="right" vertical="center" wrapText="1"/>
    </xf>
    <xf numFmtId="0" fontId="0" fillId="0" borderId="10" xfId="0" applyBorder="1">
      <alignment vertical="center"/>
    </xf>
    <xf numFmtId="0" fontId="7" fillId="0" borderId="0" xfId="0" applyNumberFormat="1" applyFont="1" applyFill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49" fontId="8" fillId="0" borderId="9" xfId="0" applyNumberFormat="1" applyFont="1" applyFill="1" applyBorder="1" applyAlignment="1" applyProtection="1">
      <alignment vertical="center" wrapText="1"/>
    </xf>
    <xf numFmtId="181" fontId="8" fillId="0" borderId="10" xfId="0" applyNumberFormat="1" applyFont="1" applyFill="1" applyBorder="1" applyAlignment="1" applyProtection="1">
      <alignment horizontal="right" vertical="center"/>
    </xf>
    <xf numFmtId="179" fontId="8" fillId="0" borderId="10" xfId="0" applyNumberFormat="1" applyFont="1" applyFill="1" applyBorder="1" applyAlignment="1" applyProtection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>
      <alignment vertical="center"/>
    </xf>
    <xf numFmtId="0" fontId="6" fillId="0" borderId="14" xfId="0" applyFont="1" applyBorder="1" applyAlignment="1">
      <alignment horizontal="center" vertical="center" wrapText="1"/>
    </xf>
    <xf numFmtId="49" fontId="8" fillId="0" borderId="10" xfId="125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>
      <alignment vertical="center"/>
    </xf>
    <xf numFmtId="0" fontId="8" fillId="0" borderId="11" xfId="0" applyFont="1" applyBorder="1">
      <alignment vertical="center"/>
    </xf>
    <xf numFmtId="49" fontId="6" fillId="0" borderId="10" xfId="0" applyNumberFormat="1" applyFont="1" applyFill="1" applyBorder="1" applyAlignment="1" applyProtection="1">
      <alignment vertical="center" wrapText="1"/>
    </xf>
    <xf numFmtId="49" fontId="6" fillId="0" borderId="10" xfId="0" applyNumberFormat="1" applyFont="1" applyFill="1" applyBorder="1" applyAlignment="1" applyProtection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>
      <alignment vertical="center"/>
    </xf>
    <xf numFmtId="0" fontId="6" fillId="0" borderId="0" xfId="146" applyNumberFormat="1" applyFont="1" applyFill="1" applyAlignment="1" applyProtection="1">
      <alignment horizontal="centerContinuous" vertical="center"/>
    </xf>
    <xf numFmtId="0" fontId="8" fillId="0" borderId="0" xfId="146" applyNumberFormat="1" applyFont="1" applyFill="1" applyAlignment="1" applyProtection="1">
      <alignment horizontal="centerContinuous" vertical="center"/>
    </xf>
    <xf numFmtId="0" fontId="6" fillId="0" borderId="0" xfId="146" applyNumberFormat="1" applyFont="1" applyFill="1" applyAlignment="1" applyProtection="1">
      <alignment horizontal="right" vertical="center"/>
    </xf>
    <xf numFmtId="49" fontId="0" fillId="0" borderId="0" xfId="0" applyNumberFormat="1" applyAlignment="1">
      <alignment horizontal="center" vertical="center"/>
    </xf>
    <xf numFmtId="0" fontId="6" fillId="0" borderId="0" xfId="125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1"/>
    </xf>
    <xf numFmtId="0" fontId="0" fillId="0" borderId="0" xfId="0" applyFill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0" xfId="0" applyNumberFormat="1" applyFill="1" applyBorder="1">
      <alignment vertical="center"/>
    </xf>
    <xf numFmtId="0" fontId="0" fillId="0" borderId="10" xfId="0" applyNumberForma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8" fillId="0" borderId="9" xfId="125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6" fillId="0" borderId="9" xfId="0" applyNumberFormat="1" applyFont="1" applyFill="1" applyBorder="1" applyAlignment="1" applyProtection="1">
      <alignment horizontal="centerContinuous" vertical="center"/>
    </xf>
    <xf numFmtId="0" fontId="6" fillId="0" borderId="15" xfId="0" applyNumberFormat="1" applyFont="1" applyFill="1" applyBorder="1" applyAlignment="1" applyProtection="1">
      <alignment horizontal="centerContinuous" vertical="center"/>
    </xf>
    <xf numFmtId="178" fontId="8" fillId="0" borderId="10" xfId="0" applyNumberFormat="1" applyFont="1" applyFill="1" applyBorder="1">
      <alignment vertical="center"/>
    </xf>
    <xf numFmtId="0" fontId="3" fillId="0" borderId="0" xfId="127" applyFont="1" applyAlignment="1"/>
    <xf numFmtId="0" fontId="6" fillId="0" borderId="15" xfId="0" applyFont="1" applyBorder="1" applyAlignment="1">
      <alignment horizontal="centerContinuous" vertical="center"/>
    </xf>
    <xf numFmtId="0" fontId="6" fillId="0" borderId="12" xfId="0" applyNumberFormat="1" applyFont="1" applyFill="1" applyBorder="1" applyAlignment="1" applyProtection="1">
      <alignment horizontal="centerContinuous" vertical="center"/>
    </xf>
    <xf numFmtId="183" fontId="8" fillId="0" borderId="10" xfId="0" applyNumberFormat="1" applyFont="1" applyBorder="1">
      <alignment vertical="center"/>
    </xf>
    <xf numFmtId="0" fontId="8" fillId="0" borderId="0" xfId="0" applyFont="1" applyAlignment="1">
      <alignment vertical="center"/>
    </xf>
    <xf numFmtId="0" fontId="9" fillId="0" borderId="0" xfId="146" applyNumberFormat="1" applyFont="1" applyFill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9" fillId="0" borderId="0" xfId="146" applyNumberFormat="1" applyFont="1" applyFill="1" applyAlignment="1" applyProtection="1">
      <alignment horizontal="centerContinuous" vertical="center"/>
    </xf>
    <xf numFmtId="0" fontId="8" fillId="0" borderId="0" xfId="0" applyFont="1" applyAlignment="1">
      <alignment horizontal="centerContinuous" vertical="center"/>
    </xf>
    <xf numFmtId="179" fontId="8" fillId="0" borderId="0" xfId="0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Border="1">
      <alignment vertical="center"/>
    </xf>
    <xf numFmtId="178" fontId="7" fillId="0" borderId="10" xfId="0" applyNumberFormat="1" applyFont="1" applyFill="1" applyBorder="1" applyAlignment="1" applyProtection="1">
      <alignment vertical="center"/>
    </xf>
    <xf numFmtId="178" fontId="0" fillId="0" borderId="10" xfId="0" applyNumberFormat="1" applyFill="1" applyBorder="1">
      <alignment vertical="center"/>
    </xf>
    <xf numFmtId="178" fontId="0" fillId="0" borderId="10" xfId="0" applyNumberFormat="1" applyBorder="1">
      <alignment vertical="center"/>
    </xf>
    <xf numFmtId="178" fontId="6" fillId="0" borderId="14" xfId="0" applyNumberFormat="1" applyFont="1" applyFill="1" applyBorder="1" applyAlignment="1">
      <alignment horizontal="right" vertical="center" wrapText="1"/>
    </xf>
    <xf numFmtId="178" fontId="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0" fontId="3" fillId="0" borderId="0" xfId="127" applyFont="1"/>
    <xf numFmtId="0" fontId="2" fillId="0" borderId="0" xfId="127"/>
    <xf numFmtId="0" fontId="8" fillId="0" borderId="0" xfId="125" applyFont="1" applyFill="1" applyAlignment="1">
      <alignment vertical="center"/>
    </xf>
    <xf numFmtId="0" fontId="8" fillId="0" borderId="0" xfId="125" applyFont="1" applyFill="1" applyAlignment="1">
      <alignment horizontal="center" vertical="center"/>
    </xf>
    <xf numFmtId="176" fontId="6" fillId="0" borderId="0" xfId="125" applyNumberFormat="1" applyFont="1" applyFill="1" applyAlignment="1" applyProtection="1">
      <alignment horizontal="right" vertical="center"/>
    </xf>
    <xf numFmtId="0" fontId="12" fillId="0" borderId="0" xfId="125" applyFont="1" applyFill="1" applyAlignment="1">
      <alignment vertical="center"/>
    </xf>
    <xf numFmtId="176" fontId="8" fillId="0" borderId="11" xfId="125" applyNumberFormat="1" applyFont="1" applyFill="1" applyBorder="1" applyAlignment="1">
      <alignment horizontal="center" vertical="center"/>
    </xf>
    <xf numFmtId="0" fontId="8" fillId="0" borderId="11" xfId="125" applyFont="1" applyFill="1" applyBorder="1" applyAlignment="1">
      <alignment horizontal="center" vertical="center"/>
    </xf>
    <xf numFmtId="0" fontId="12" fillId="0" borderId="0" xfId="125" applyFont="1" applyFill="1" applyBorder="1" applyAlignment="1">
      <alignment vertical="center"/>
    </xf>
    <xf numFmtId="0" fontId="6" fillId="0" borderId="10" xfId="125" applyNumberFormat="1" applyFont="1" applyFill="1" applyBorder="1" applyAlignment="1" applyProtection="1">
      <alignment horizontal="centerContinuous" vertical="center"/>
    </xf>
    <xf numFmtId="0" fontId="6" fillId="0" borderId="10" xfId="125" applyNumberFormat="1" applyFont="1" applyFill="1" applyBorder="1" applyAlignment="1" applyProtection="1">
      <alignment horizontal="center" vertical="center"/>
    </xf>
    <xf numFmtId="176" fontId="6" fillId="0" borderId="16" xfId="125" applyNumberFormat="1" applyFont="1" applyFill="1" applyBorder="1" applyAlignment="1" applyProtection="1">
      <alignment horizontal="center" vertical="center"/>
    </xf>
    <xf numFmtId="178" fontId="8" fillId="0" borderId="14" xfId="125" applyNumberFormat="1" applyFont="1" applyFill="1" applyBorder="1" applyAlignment="1" applyProtection="1">
      <alignment horizontal="right" vertical="center" wrapText="1"/>
    </xf>
    <xf numFmtId="178" fontId="8" fillId="0" borderId="10" xfId="125" applyNumberFormat="1" applyFont="1" applyFill="1" applyBorder="1" applyAlignment="1" applyProtection="1">
      <alignment horizontal="right" vertical="center" wrapText="1"/>
    </xf>
    <xf numFmtId="49" fontId="6" fillId="0" borderId="9" xfId="125" applyNumberFormat="1" applyFont="1" applyFill="1" applyBorder="1" applyAlignment="1" applyProtection="1">
      <alignment horizontal="center" vertical="center"/>
    </xf>
    <xf numFmtId="178" fontId="6" fillId="0" borderId="10" xfId="125" applyNumberFormat="1" applyFont="1" applyFill="1" applyBorder="1" applyAlignment="1" applyProtection="1">
      <alignment horizontal="right" vertical="center" wrapText="1"/>
    </xf>
    <xf numFmtId="0" fontId="11" fillId="0" borderId="0" xfId="125" applyFont="1" applyFill="1" applyAlignment="1">
      <alignment vertical="center"/>
    </xf>
    <xf numFmtId="0" fontId="3" fillId="0" borderId="0" xfId="127" applyFont="1" applyAlignment="1">
      <alignment horizontal="left"/>
    </xf>
    <xf numFmtId="0" fontId="12" fillId="0" borderId="0" xfId="125" applyFont="1" applyFill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/>
    <xf numFmtId="0" fontId="13" fillId="0" borderId="0" xfId="0" applyFont="1" applyAlignment="1"/>
    <xf numFmtId="0" fontId="14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/>
    <xf numFmtId="0" fontId="13" fillId="0" borderId="0" xfId="0" applyFont="1" applyFill="1" applyAlignment="1"/>
    <xf numFmtId="49" fontId="13" fillId="0" borderId="0" xfId="0" applyNumberFormat="1" applyFont="1" applyFill="1" applyAlignment="1" applyProtection="1"/>
    <xf numFmtId="49" fontId="0" fillId="0" borderId="0" xfId="0" applyNumberFormat="1" applyFont="1" applyFill="1" applyAlignment="1" applyProtection="1"/>
    <xf numFmtId="0" fontId="14" fillId="0" borderId="0" xfId="0" applyFont="1" applyFill="1" applyAlignme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33" fillId="0" borderId="10" xfId="0" applyNumberFormat="1" applyFont="1" applyFill="1" applyBorder="1" applyAlignment="1" applyProtection="1">
      <alignment vertical="center" wrapText="1"/>
    </xf>
    <xf numFmtId="0" fontId="34" fillId="0" borderId="10" xfId="0" applyNumberFormat="1" applyFont="1" applyFill="1" applyBorder="1">
      <alignment vertical="center"/>
    </xf>
    <xf numFmtId="178" fontId="8" fillId="0" borderId="0" xfId="0" applyNumberFormat="1" applyFont="1">
      <alignment vertical="center"/>
    </xf>
    <xf numFmtId="178" fontId="6" fillId="0" borderId="10" xfId="0" applyNumberFormat="1" applyFont="1" applyBorder="1" applyAlignment="1">
      <alignment vertical="center" wrapText="1"/>
    </xf>
    <xf numFmtId="178" fontId="9" fillId="0" borderId="0" xfId="146" applyNumberFormat="1" applyFont="1" applyFill="1" applyAlignment="1" applyProtection="1">
      <alignment vertical="center"/>
    </xf>
    <xf numFmtId="0" fontId="36" fillId="0" borderId="0" xfId="0" applyFont="1">
      <alignment vertical="center"/>
    </xf>
    <xf numFmtId="0" fontId="35" fillId="0" borderId="0" xfId="0" applyFont="1">
      <alignment vertical="center"/>
    </xf>
    <xf numFmtId="49" fontId="35" fillId="0" borderId="10" xfId="0" applyNumberFormat="1" applyFont="1" applyFill="1" applyBorder="1" applyAlignment="1" applyProtection="1">
      <alignment vertical="center" wrapText="1"/>
    </xf>
    <xf numFmtId="177" fontId="35" fillId="0" borderId="10" xfId="0" applyNumberFormat="1" applyFont="1" applyFill="1" applyBorder="1" applyAlignment="1" applyProtection="1">
      <alignment horizontal="center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</xf>
    <xf numFmtId="0" fontId="36" fillId="0" borderId="10" xfId="0" applyNumberFormat="1" applyFont="1" applyFill="1" applyBorder="1">
      <alignment vertical="center"/>
    </xf>
    <xf numFmtId="178" fontId="36" fillId="0" borderId="10" xfId="0" applyNumberFormat="1" applyFont="1" applyFill="1" applyBorder="1" applyAlignment="1">
      <alignment horizontal="right" vertical="center"/>
    </xf>
    <xf numFmtId="178" fontId="35" fillId="0" borderId="10" xfId="0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Border="1" applyAlignment="1">
      <alignment horizontal="center" vertical="center"/>
    </xf>
    <xf numFmtId="178" fontId="35" fillId="0" borderId="0" xfId="0" applyNumberFormat="1" applyFont="1">
      <alignment vertical="center"/>
    </xf>
    <xf numFmtId="178" fontId="36" fillId="0" borderId="0" xfId="0" applyNumberFormat="1" applyFont="1">
      <alignment vertical="center"/>
    </xf>
    <xf numFmtId="178" fontId="6" fillId="0" borderId="14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center" vertical="center"/>
    </xf>
    <xf numFmtId="178" fontId="35" fillId="0" borderId="10" xfId="0" applyNumberFormat="1" applyFont="1" applyFill="1" applyBorder="1" applyAlignment="1" applyProtection="1">
      <alignment horizontal="center" vertical="center"/>
    </xf>
    <xf numFmtId="178" fontId="35" fillId="0" borderId="10" xfId="0" applyNumberFormat="1" applyFont="1" applyFill="1" applyBorder="1" applyAlignment="1">
      <alignment horizontal="center" vertical="center"/>
    </xf>
    <xf numFmtId="178" fontId="36" fillId="0" borderId="10" xfId="0" applyNumberFormat="1" applyFont="1" applyFill="1" applyBorder="1" applyAlignment="1" applyProtection="1">
      <alignment horizontal="center" vertical="center"/>
    </xf>
    <xf numFmtId="178" fontId="35" fillId="0" borderId="10" xfId="123" applyNumberFormat="1" applyFont="1" applyFill="1" applyBorder="1" applyAlignment="1" applyProtection="1">
      <alignment horizontal="center" vertical="center"/>
    </xf>
    <xf numFmtId="178" fontId="35" fillId="0" borderId="10" xfId="123" applyNumberFormat="1" applyFont="1" applyFill="1" applyBorder="1" applyAlignment="1">
      <alignment horizontal="center" vertical="center"/>
    </xf>
    <xf numFmtId="178" fontId="36" fillId="0" borderId="10" xfId="123" applyNumberFormat="1" applyFont="1" applyFill="1" applyBorder="1" applyAlignment="1" applyProtection="1">
      <alignment horizontal="center" vertical="center"/>
    </xf>
    <xf numFmtId="178" fontId="8" fillId="0" borderId="10" xfId="0" applyNumberFormat="1" applyFont="1" applyBorder="1" applyAlignment="1">
      <alignment horizontal="right" vertical="center"/>
    </xf>
    <xf numFmtId="49" fontId="37" fillId="0" borderId="10" xfId="0" applyNumberFormat="1" applyFont="1" applyFill="1" applyBorder="1" applyAlignment="1" applyProtection="1">
      <alignment vertical="center" wrapText="1"/>
    </xf>
    <xf numFmtId="0" fontId="35" fillId="0" borderId="10" xfId="0" applyFont="1" applyBorder="1">
      <alignment vertical="center"/>
    </xf>
    <xf numFmtId="179" fontId="35" fillId="0" borderId="10" xfId="0" applyNumberFormat="1" applyFont="1" applyFill="1" applyBorder="1" applyAlignment="1" applyProtection="1">
      <alignment horizontal="right" vertical="center"/>
    </xf>
    <xf numFmtId="178" fontId="35" fillId="0" borderId="10" xfId="0" applyNumberFormat="1" applyFont="1" applyFill="1" applyBorder="1">
      <alignment vertical="center"/>
    </xf>
    <xf numFmtId="178" fontId="8" fillId="0" borderId="10" xfId="0" applyNumberFormat="1" applyFont="1" applyFill="1" applyBorder="1" applyAlignment="1" applyProtection="1">
      <alignment vertical="center" wrapText="1"/>
    </xf>
    <xf numFmtId="178" fontId="8" fillId="0" borderId="0" xfId="0" applyNumberFormat="1" applyFont="1" applyAlignment="1">
      <alignment vertical="center" wrapText="1"/>
    </xf>
    <xf numFmtId="178" fontId="0" fillId="0" borderId="0" xfId="0" applyNumberFormat="1">
      <alignment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38" fillId="0" borderId="10" xfId="124" applyNumberFormat="1" applyFont="1" applyFill="1" applyBorder="1">
      <alignment vertical="center"/>
    </xf>
    <xf numFmtId="0" fontId="36" fillId="0" borderId="10" xfId="124" applyNumberFormat="1" applyFont="1" applyFill="1" applyBorder="1">
      <alignment vertical="center"/>
    </xf>
    <xf numFmtId="178" fontId="38" fillId="0" borderId="10" xfId="124" applyNumberFormat="1" applyFont="1" applyFill="1" applyBorder="1" applyAlignment="1">
      <alignment horizontal="right" vertical="center"/>
    </xf>
    <xf numFmtId="178" fontId="36" fillId="0" borderId="10" xfId="124" applyNumberFormat="1" applyFont="1" applyFill="1" applyBorder="1" applyAlignment="1">
      <alignment horizontal="right" vertical="center"/>
    </xf>
    <xf numFmtId="0" fontId="35" fillId="0" borderId="0" xfId="0" applyFont="1" applyFill="1">
      <alignment vertical="center"/>
    </xf>
    <xf numFmtId="0" fontId="35" fillId="0" borderId="14" xfId="0" applyFont="1" applyFill="1" applyBorder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0" fontId="35" fillId="0" borderId="10" xfId="0" applyFont="1" applyBorder="1" applyAlignment="1">
      <alignment horizontal="left" vertical="center"/>
    </xf>
    <xf numFmtId="49" fontId="35" fillId="0" borderId="10" xfId="0" applyNumberFormat="1" applyFont="1" applyBorder="1" applyAlignment="1">
      <alignment horizontal="center" vertical="center"/>
    </xf>
    <xf numFmtId="182" fontId="36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 wrapText="1"/>
    </xf>
    <xf numFmtId="178" fontId="35" fillId="0" borderId="10" xfId="0" applyNumberFormat="1" applyFont="1" applyBorder="1">
      <alignment vertical="center"/>
    </xf>
    <xf numFmtId="178" fontId="8" fillId="0" borderId="0" xfId="0" applyNumberFormat="1" applyFont="1" applyFill="1">
      <alignment vertical="center"/>
    </xf>
    <xf numFmtId="182" fontId="0" fillId="0" borderId="0" xfId="0" applyNumberFormat="1" applyFill="1" applyBorder="1" applyAlignment="1">
      <alignment horizontal="right" vertical="center"/>
    </xf>
    <xf numFmtId="49" fontId="35" fillId="0" borderId="9" xfId="123" applyNumberFormat="1" applyFont="1" applyFill="1" applyBorder="1" applyAlignment="1" applyProtection="1">
      <alignment vertical="center" wrapText="1"/>
    </xf>
    <xf numFmtId="49" fontId="35" fillId="0" borderId="9" xfId="123" applyNumberFormat="1" applyFont="1" applyFill="1" applyBorder="1" applyAlignment="1" applyProtection="1">
      <alignment horizontal="center" vertical="center"/>
    </xf>
    <xf numFmtId="177" fontId="35" fillId="0" borderId="9" xfId="123" applyNumberFormat="1" applyFont="1" applyFill="1" applyBorder="1" applyAlignment="1" applyProtection="1">
      <alignment horizontal="center" vertical="center" wrapText="1"/>
    </xf>
    <xf numFmtId="0" fontId="36" fillId="17" borderId="9" xfId="0" applyNumberFormat="1" applyFont="1" applyFill="1" applyBorder="1" applyAlignment="1" applyProtection="1">
      <alignment horizontal="center" vertical="center"/>
    </xf>
    <xf numFmtId="0" fontId="39" fillId="0" borderId="10" xfId="124" applyFill="1" applyBorder="1" applyAlignment="1">
      <alignment vertical="center" wrapText="1"/>
    </xf>
    <xf numFmtId="49" fontId="38" fillId="0" borderId="9" xfId="124" applyNumberFormat="1" applyFont="1" applyFill="1" applyBorder="1" applyAlignment="1">
      <alignment vertical="justify" wrapText="1"/>
    </xf>
    <xf numFmtId="49" fontId="38" fillId="0" borderId="9" xfId="124" applyNumberFormat="1" applyFont="1" applyFill="1" applyBorder="1" applyAlignment="1">
      <alignment vertical="top" wrapText="1"/>
    </xf>
    <xf numFmtId="49" fontId="38" fillId="0" borderId="10" xfId="124" applyNumberFormat="1" applyFont="1" applyFill="1" applyBorder="1" applyAlignment="1">
      <alignment vertical="top" wrapText="1"/>
    </xf>
    <xf numFmtId="0" fontId="38" fillId="0" borderId="10" xfId="124" applyFont="1" applyFill="1" applyBorder="1" applyAlignment="1">
      <alignment vertical="top" wrapText="1"/>
    </xf>
    <xf numFmtId="178" fontId="6" fillId="0" borderId="10" xfId="125" applyNumberFormat="1" applyFont="1" applyFill="1" applyBorder="1" applyAlignment="1" applyProtection="1">
      <alignment horizontal="center" vertical="center"/>
    </xf>
    <xf numFmtId="0" fontId="60" fillId="0" borderId="10" xfId="0" applyNumberFormat="1" applyFont="1" applyFill="1" applyBorder="1">
      <alignment vertical="center"/>
    </xf>
    <xf numFmtId="178" fontId="60" fillId="0" borderId="10" xfId="0" applyNumberFormat="1" applyFont="1" applyFill="1" applyBorder="1">
      <alignment vertical="center"/>
    </xf>
    <xf numFmtId="178" fontId="7" fillId="17" borderId="16" xfId="0" applyNumberFormat="1" applyFont="1" applyFill="1" applyBorder="1" applyAlignment="1" applyProtection="1">
      <alignment vertical="center"/>
    </xf>
    <xf numFmtId="178" fontId="7" fillId="17" borderId="17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0" xfId="0" applyNumberFormat="1" applyFont="1" applyFill="1" applyBorder="1" applyAlignment="1" applyProtection="1">
      <alignment vertical="top" wrapText="1" readingOrder="1"/>
      <protection locked="0"/>
    </xf>
    <xf numFmtId="49" fontId="62" fillId="0" borderId="9" xfId="124" applyNumberFormat="1" applyFont="1" applyFill="1" applyBorder="1" applyAlignment="1">
      <alignment vertical="center" wrapText="1"/>
    </xf>
    <xf numFmtId="49" fontId="63" fillId="0" borderId="9" xfId="0" applyNumberFormat="1" applyFont="1" applyFill="1" applyBorder="1" applyAlignment="1" applyProtection="1">
      <alignment vertical="center" wrapText="1"/>
    </xf>
    <xf numFmtId="49" fontId="55" fillId="0" borderId="9" xfId="0" applyNumberFormat="1" applyFont="1" applyFill="1" applyBorder="1" applyAlignment="1" applyProtection="1">
      <alignment vertical="center" wrapText="1"/>
    </xf>
    <xf numFmtId="0" fontId="64" fillId="0" borderId="9" xfId="0" applyNumberFormat="1" applyFont="1" applyFill="1" applyBorder="1" applyAlignment="1" applyProtection="1">
      <alignment vertical="center" wrapText="1"/>
    </xf>
    <xf numFmtId="0" fontId="67" fillId="0" borderId="10" xfId="0" applyNumberFormat="1" applyFont="1" applyFill="1" applyBorder="1">
      <alignment vertical="center"/>
    </xf>
    <xf numFmtId="178" fontId="67" fillId="0" borderId="10" xfId="0" applyNumberFormat="1" applyFont="1" applyFill="1" applyBorder="1">
      <alignment vertical="center"/>
    </xf>
    <xf numFmtId="0" fontId="68" fillId="0" borderId="10" xfId="0" applyNumberFormat="1" applyFont="1" applyFill="1" applyBorder="1">
      <alignment vertical="center"/>
    </xf>
    <xf numFmtId="0" fontId="2" fillId="0" borderId="10" xfId="127" applyBorder="1"/>
    <xf numFmtId="49" fontId="69" fillId="0" borderId="9" xfId="125" applyNumberFormat="1" applyFont="1" applyFill="1" applyBorder="1" applyAlignment="1" applyProtection="1">
      <alignment horizontal="left" vertical="center" indent="1"/>
    </xf>
    <xf numFmtId="178" fontId="68" fillId="0" borderId="10" xfId="0" applyNumberFormat="1" applyFont="1" applyFill="1" applyBorder="1">
      <alignment vertical="center"/>
    </xf>
    <xf numFmtId="0" fontId="69" fillId="0" borderId="10" xfId="127" applyFont="1" applyBorder="1" applyAlignment="1">
      <alignment vertical="center"/>
    </xf>
    <xf numFmtId="0" fontId="70" fillId="0" borderId="11" xfId="125" applyFont="1" applyFill="1" applyBorder="1" applyAlignment="1">
      <alignment horizontal="left" vertical="center"/>
    </xf>
    <xf numFmtId="49" fontId="69" fillId="0" borderId="10" xfId="0" applyNumberFormat="1" applyFont="1" applyFill="1" applyBorder="1" applyAlignment="1" applyProtection="1">
      <alignment vertical="center" wrapText="1"/>
    </xf>
    <xf numFmtId="49" fontId="67" fillId="0" borderId="10" xfId="0" applyNumberFormat="1" applyFont="1" applyFill="1" applyBorder="1" applyAlignment="1" applyProtection="1">
      <alignment vertical="center" wrapText="1"/>
    </xf>
    <xf numFmtId="49" fontId="71" fillId="0" borderId="10" xfId="0" applyNumberFormat="1" applyFont="1" applyFill="1" applyBorder="1" applyAlignment="1" applyProtection="1">
      <alignment vertical="center" wrapText="1"/>
    </xf>
    <xf numFmtId="178" fontId="70" fillId="0" borderId="10" xfId="0" applyNumberFormat="1" applyFont="1" applyFill="1" applyBorder="1" applyAlignment="1" applyProtection="1">
      <alignment horizontal="right" vertical="center"/>
    </xf>
    <xf numFmtId="49" fontId="68" fillId="0" borderId="10" xfId="0" applyNumberFormat="1" applyFont="1" applyFill="1" applyBorder="1">
      <alignment vertical="center"/>
    </xf>
    <xf numFmtId="49" fontId="68" fillId="0" borderId="10" xfId="0" applyNumberFormat="1" applyFont="1" applyFill="1" applyBorder="1" applyAlignment="1">
      <alignment horizontal="center" vertical="center"/>
    </xf>
    <xf numFmtId="178" fontId="69" fillId="0" borderId="10" xfId="0" applyNumberFormat="1" applyFont="1" applyFill="1" applyBorder="1" applyAlignment="1">
      <alignment horizontal="right" vertical="center"/>
    </xf>
    <xf numFmtId="177" fontId="70" fillId="0" borderId="10" xfId="0" applyNumberFormat="1" applyFont="1" applyFill="1" applyBorder="1" applyAlignment="1" applyProtection="1">
      <alignment horizontal="center" vertical="center" wrapText="1"/>
    </xf>
    <xf numFmtId="178" fontId="70" fillId="0" borderId="10" xfId="0" applyNumberFormat="1" applyFont="1" applyFill="1" applyBorder="1" applyAlignment="1">
      <alignment horizontal="right" vertical="center"/>
    </xf>
    <xf numFmtId="0" fontId="70" fillId="0" borderId="11" xfId="0" applyFont="1" applyBorder="1">
      <alignment vertical="center"/>
    </xf>
    <xf numFmtId="178" fontId="68" fillId="0" borderId="10" xfId="0" applyNumberFormat="1" applyFont="1" applyFill="1" applyBorder="1" applyAlignment="1">
      <alignment horizontal="right" vertical="center"/>
    </xf>
    <xf numFmtId="49" fontId="69" fillId="0" borderId="10" xfId="123" applyNumberFormat="1" applyFont="1" applyFill="1" applyBorder="1" applyAlignment="1" applyProtection="1">
      <alignment vertical="center" wrapText="1"/>
    </xf>
    <xf numFmtId="0" fontId="68" fillId="0" borderId="14" xfId="0" applyFont="1" applyBorder="1" applyAlignment="1">
      <alignment horizontal="center" vertical="center"/>
    </xf>
    <xf numFmtId="0" fontId="67" fillId="0" borderId="10" xfId="124" applyNumberFormat="1" applyFont="1" applyFill="1" applyBorder="1">
      <alignment vertical="center"/>
    </xf>
    <xf numFmtId="49" fontId="69" fillId="0" borderId="10" xfId="0" applyNumberFormat="1" applyFont="1" applyFill="1" applyBorder="1" applyAlignment="1" applyProtection="1">
      <alignment horizontal="center" vertical="center"/>
    </xf>
    <xf numFmtId="0" fontId="68" fillId="0" borderId="10" xfId="124" applyNumberFormat="1" applyFont="1" applyFill="1" applyBorder="1">
      <alignment vertical="center"/>
    </xf>
    <xf numFmtId="49" fontId="70" fillId="0" borderId="10" xfId="0" applyNumberFormat="1" applyFont="1" applyFill="1" applyBorder="1" applyAlignment="1" applyProtection="1">
      <alignment horizontal="center" vertical="center"/>
    </xf>
    <xf numFmtId="178" fontId="68" fillId="0" borderId="10" xfId="124" applyNumberFormat="1" applyFont="1" applyFill="1" applyBorder="1" applyAlignment="1">
      <alignment horizontal="right" vertical="center"/>
    </xf>
    <xf numFmtId="178" fontId="70" fillId="0" borderId="10" xfId="0" applyNumberFormat="1" applyFont="1" applyBorder="1" applyAlignment="1">
      <alignment horizontal="right" vertical="center"/>
    </xf>
    <xf numFmtId="49" fontId="70" fillId="0" borderId="9" xfId="0" applyNumberFormat="1" applyFont="1" applyFill="1" applyBorder="1" applyAlignment="1" applyProtection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78" fontId="7" fillId="17" borderId="10" xfId="0" applyNumberFormat="1" applyFont="1" applyFill="1" applyBorder="1" applyAlignment="1" applyProtection="1">
      <alignment vertical="center"/>
    </xf>
    <xf numFmtId="178" fontId="7" fillId="17" borderId="12" xfId="0" applyNumberFormat="1" applyFont="1" applyFill="1" applyBorder="1" applyAlignment="1" applyProtection="1">
      <alignment vertical="center" wrapText="1"/>
    </xf>
    <xf numFmtId="177" fontId="70" fillId="0" borderId="9" xfId="0" applyNumberFormat="1" applyFont="1" applyFill="1" applyBorder="1" applyAlignment="1" applyProtection="1">
      <alignment horizontal="center" vertical="center" wrapText="1"/>
    </xf>
    <xf numFmtId="0" fontId="0" fillId="17" borderId="10" xfId="0" applyFill="1" applyBorder="1">
      <alignment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" fillId="0" borderId="11" xfId="125" applyFont="1" applyFill="1" applyBorder="1" applyAlignment="1">
      <alignment horizontal="left" vertical="center"/>
    </xf>
    <xf numFmtId="49" fontId="68" fillId="0" borderId="10" xfId="0" applyNumberFormat="1" applyFont="1" applyFill="1" applyBorder="1" applyAlignment="1" applyProtection="1">
      <alignment horizontal="center" vertical="center"/>
    </xf>
    <xf numFmtId="49" fontId="70" fillId="0" borderId="9" xfId="123" applyNumberFormat="1" applyFont="1" applyFill="1" applyBorder="1" applyAlignment="1" applyProtection="1">
      <alignment horizontal="center" vertical="center"/>
    </xf>
    <xf numFmtId="178" fontId="70" fillId="0" borderId="10" xfId="146" applyNumberFormat="1" applyFont="1" applyFill="1" applyBorder="1" applyAlignment="1" applyProtection="1">
      <alignment horizontal="right" vertical="center" wrapText="1"/>
    </xf>
    <xf numFmtId="182" fontId="68" fillId="0" borderId="10" xfId="0" applyNumberFormat="1" applyFont="1" applyFill="1" applyBorder="1" applyAlignment="1">
      <alignment horizontal="right" vertical="center"/>
    </xf>
    <xf numFmtId="178" fontId="70" fillId="0" borderId="10" xfId="0" applyNumberFormat="1" applyFont="1" applyFill="1" applyBorder="1">
      <alignment vertical="center"/>
    </xf>
    <xf numFmtId="49" fontId="70" fillId="0" borderId="9" xfId="125" applyNumberFormat="1" applyFont="1" applyFill="1" applyBorder="1" applyAlignment="1" applyProtection="1">
      <alignment vertical="center"/>
    </xf>
    <xf numFmtId="49" fontId="67" fillId="0" borderId="9" xfId="126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</xf>
    <xf numFmtId="0" fontId="9" fillId="0" borderId="0" xfId="125" applyNumberFormat="1" applyFont="1" applyFill="1" applyAlignment="1" applyProtection="1">
      <alignment horizontal="center" vertical="center"/>
    </xf>
    <xf numFmtId="0" fontId="3" fillId="0" borderId="0" xfId="127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70" fillId="0" borderId="11" xfId="125" applyFont="1" applyFill="1" applyBorder="1" applyAlignment="1">
      <alignment horizontal="left" vertical="center"/>
    </xf>
    <xf numFmtId="0" fontId="6" fillId="0" borderId="11" xfId="125" applyFont="1" applyFill="1" applyBorder="1" applyAlignment="1">
      <alignment horizontal="left" vertical="center"/>
    </xf>
    <xf numFmtId="0" fontId="9" fillId="0" borderId="0" xfId="146" applyNumberFormat="1" applyFont="1" applyFill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0" xfId="125" applyNumberFormat="1" applyFont="1" applyFill="1" applyAlignment="1" applyProtection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2" fillId="0" borderId="0" xfId="146" applyNumberFormat="1" applyFont="1" applyFill="1" applyAlignment="1" applyProtection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5" fillId="0" borderId="11" xfId="125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125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8" fontId="6" fillId="0" borderId="16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177" fontId="8" fillId="0" borderId="16" xfId="0" applyNumberFormat="1" applyFont="1" applyFill="1" applyBorder="1" applyAlignment="1" applyProtection="1">
      <alignment horizontal="center" vertical="center" wrapText="1"/>
    </xf>
    <xf numFmtId="177" fontId="8" fillId="0" borderId="18" xfId="0" applyNumberFormat="1" applyFont="1" applyFill="1" applyBorder="1" applyAlignment="1" applyProtection="1">
      <alignment horizontal="center" vertical="center" wrapText="1"/>
    </xf>
    <xf numFmtId="177" fontId="8" fillId="0" borderId="14" xfId="0" applyNumberFormat="1" applyFont="1" applyFill="1" applyBorder="1" applyAlignment="1" applyProtection="1">
      <alignment horizontal="center" vertical="center" wrapText="1"/>
    </xf>
    <xf numFmtId="181" fontId="8" fillId="0" borderId="16" xfId="0" applyNumberFormat="1" applyFont="1" applyFill="1" applyBorder="1" applyAlignment="1" applyProtection="1">
      <alignment horizontal="center" vertical="center"/>
    </xf>
    <xf numFmtId="181" fontId="8" fillId="0" borderId="18" xfId="0" applyNumberFormat="1" applyFont="1" applyFill="1" applyBorder="1" applyAlignment="1" applyProtection="1">
      <alignment horizontal="center" vertical="center"/>
    </xf>
    <xf numFmtId="181" fontId="8" fillId="0" borderId="14" xfId="0" applyNumberFormat="1" applyFont="1" applyFill="1" applyBorder="1" applyAlignment="1" applyProtection="1">
      <alignment horizontal="center" vertical="center"/>
    </xf>
    <xf numFmtId="0" fontId="7" fillId="17" borderId="10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17" borderId="18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7" fillId="17" borderId="16" xfId="0" applyNumberFormat="1" applyFont="1" applyFill="1" applyBorder="1" applyAlignment="1" applyProtection="1">
      <alignment horizontal="center" vertical="center" wrapText="1"/>
    </xf>
    <xf numFmtId="0" fontId="7" fillId="17" borderId="18" xfId="0" applyNumberFormat="1" applyFont="1" applyFill="1" applyBorder="1" applyAlignment="1" applyProtection="1">
      <alignment horizontal="center" vertical="center" wrapText="1"/>
    </xf>
    <xf numFmtId="0" fontId="7" fillId="17" borderId="14" xfId="0" applyNumberFormat="1" applyFont="1" applyFill="1" applyBorder="1" applyAlignment="1" applyProtection="1">
      <alignment horizontal="center" vertical="center" wrapText="1"/>
    </xf>
    <xf numFmtId="184" fontId="3" fillId="0" borderId="0" xfId="0" applyNumberFormat="1" applyFont="1" applyAlignment="1">
      <alignment horizontal="left" vertical="center" wrapText="1"/>
    </xf>
    <xf numFmtId="49" fontId="6" fillId="0" borderId="10" xfId="146" applyNumberFormat="1" applyFont="1" applyFill="1" applyBorder="1" applyAlignment="1" applyProtection="1">
      <alignment horizontal="center" vertical="center" wrapText="1"/>
    </xf>
    <xf numFmtId="176" fontId="70" fillId="0" borderId="10" xfId="146" applyNumberFormat="1" applyFont="1" applyFill="1" applyBorder="1" applyAlignment="1" applyProtection="1">
      <alignment horizontal="center" vertical="center" wrapText="1"/>
    </xf>
    <xf numFmtId="176" fontId="6" fillId="0" borderId="10" xfId="146" applyNumberFormat="1" applyFont="1" applyFill="1" applyBorder="1" applyAlignment="1" applyProtection="1">
      <alignment horizontal="center" vertical="center" wrapText="1"/>
    </xf>
    <xf numFmtId="0" fontId="0" fillId="17" borderId="16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70" fillId="17" borderId="11" xfId="125" applyFont="1" applyFill="1" applyBorder="1" applyAlignment="1">
      <alignment horizontal="left" vertical="center"/>
    </xf>
    <xf numFmtId="0" fontId="35" fillId="17" borderId="11" xfId="125" applyFont="1" applyFill="1" applyBorder="1" applyAlignment="1">
      <alignment horizontal="left" vertical="center"/>
    </xf>
    <xf numFmtId="0" fontId="7" fillId="17" borderId="9" xfId="0" applyNumberFormat="1" applyFont="1" applyFill="1" applyBorder="1" applyAlignment="1" applyProtection="1">
      <alignment horizontal="center" vertical="center" wrapText="1"/>
    </xf>
    <xf numFmtId="0" fontId="7" fillId="17" borderId="15" xfId="0" applyNumberFormat="1" applyFont="1" applyFill="1" applyBorder="1" applyAlignment="1" applyProtection="1">
      <alignment horizontal="center" vertical="center" wrapText="1"/>
    </xf>
    <xf numFmtId="0" fontId="7" fillId="17" borderId="12" xfId="0" applyNumberFormat="1" applyFont="1" applyFill="1" applyBorder="1" applyAlignment="1" applyProtection="1">
      <alignment horizontal="center" vertical="center" wrapText="1"/>
    </xf>
    <xf numFmtId="0" fontId="7" fillId="17" borderId="16" xfId="0" applyNumberFormat="1" applyFont="1" applyFill="1" applyBorder="1" applyAlignment="1" applyProtection="1">
      <alignment horizontal="center" vertical="center"/>
    </xf>
    <xf numFmtId="0" fontId="7" fillId="17" borderId="18" xfId="0" applyNumberFormat="1" applyFont="1" applyFill="1" applyBorder="1" applyAlignment="1" applyProtection="1">
      <alignment horizontal="center" vertical="center"/>
    </xf>
    <xf numFmtId="0" fontId="7" fillId="17" borderId="14" xfId="0" applyNumberFormat="1" applyFont="1" applyFill="1" applyBorder="1" applyAlignment="1" applyProtection="1">
      <alignment horizontal="center" vertical="center"/>
    </xf>
    <xf numFmtId="0" fontId="7" fillId="17" borderId="10" xfId="0" applyNumberFormat="1" applyFont="1" applyFill="1" applyBorder="1" applyAlignment="1" applyProtection="1">
      <alignment horizontal="center" vertical="center"/>
    </xf>
  </cellXfs>
  <cellStyles count="184">
    <cellStyle name="20% - 强调文字颜色 1 2" xfId="1"/>
    <cellStyle name="20% - 强调文字颜色 1 2 2" xfId="2"/>
    <cellStyle name="20% - 强调文字颜色 1 2 3" xfId="3"/>
    <cellStyle name="20% - 强调文字颜色 2 2" xfId="4"/>
    <cellStyle name="20% - 强调文字颜色 2 2 2" xfId="5"/>
    <cellStyle name="20% - 强调文字颜色 2 2 3" xfId="6"/>
    <cellStyle name="20% - 强调文字颜色 2 3" xfId="7"/>
    <cellStyle name="20% - 强调文字颜色 3 2" xfId="8"/>
    <cellStyle name="20% - 强调文字颜色 3 2 2" xfId="9"/>
    <cellStyle name="20% - 强调文字颜色 3 2 3" xfId="10"/>
    <cellStyle name="20% - 强调文字颜色 4 2" xfId="11"/>
    <cellStyle name="20% - 强调文字颜色 4 2 2" xfId="12"/>
    <cellStyle name="20% - 强调文字颜色 4 2 3" xfId="13"/>
    <cellStyle name="20% - 强调文字颜色 5 2" xfId="14"/>
    <cellStyle name="20% - 强调文字颜色 5 2 2" xfId="15"/>
    <cellStyle name="20% - 强调文字颜色 5 2 3" xfId="16"/>
    <cellStyle name="20% - 强调文字颜色 6 2" xfId="17"/>
    <cellStyle name="20% - 强调文字颜色 6 2 2" xfId="18"/>
    <cellStyle name="20% - 强调文字颜色 6 2 3" xfId="19"/>
    <cellStyle name="20% - 着色 1" xfId="20"/>
    <cellStyle name="20% - 着色 1 2" xfId="21"/>
    <cellStyle name="20% - 着色 1 3" xfId="22"/>
    <cellStyle name="20% - 着色 2" xfId="23"/>
    <cellStyle name="20% - 着色 2 2" xfId="24"/>
    <cellStyle name="20% - 着色 2 3" xfId="25"/>
    <cellStyle name="20% - 着色 3" xfId="26"/>
    <cellStyle name="20% - 着色 3 2" xfId="27"/>
    <cellStyle name="20% - 着色 3 3" xfId="28"/>
    <cellStyle name="20% - 着色 4" xfId="29"/>
    <cellStyle name="20% - 着色 4 2" xfId="30"/>
    <cellStyle name="20% - 着色 4 3" xfId="31"/>
    <cellStyle name="20% - 着色 5" xfId="32"/>
    <cellStyle name="20% - 着色 5 2" xfId="33"/>
    <cellStyle name="20% - 着色 5 3" xfId="34"/>
    <cellStyle name="20% - 着色 6" xfId="35"/>
    <cellStyle name="20% - 着色 6 2" xfId="36"/>
    <cellStyle name="20% - 着色 6 3" xfId="37"/>
    <cellStyle name="40% - 强调文字颜色 1 2" xfId="38"/>
    <cellStyle name="40% - 强调文字颜色 1 2 2" xfId="39"/>
    <cellStyle name="40% - 强调文字颜色 1 2 3" xfId="40"/>
    <cellStyle name="40% - 强调文字颜色 2 2" xfId="41"/>
    <cellStyle name="40% - 强调文字颜色 2 2 2" xfId="42"/>
    <cellStyle name="40% - 强调文字颜色 2 2 3" xfId="43"/>
    <cellStyle name="40% - 强调文字颜色 3 2" xfId="44"/>
    <cellStyle name="40% - 强调文字颜色 3 2 2" xfId="45"/>
    <cellStyle name="40% - 强调文字颜色 3 2 3" xfId="46"/>
    <cellStyle name="40% - 强调文字颜色 3 3" xfId="47"/>
    <cellStyle name="40% - 强调文字颜色 4 2" xfId="48"/>
    <cellStyle name="40% - 强调文字颜色 4 2 2" xfId="49"/>
    <cellStyle name="40% - 强调文字颜色 4 2 3" xfId="50"/>
    <cellStyle name="40% - 强调文字颜色 5 2" xfId="51"/>
    <cellStyle name="40% - 强调文字颜色 5 2 2" xfId="52"/>
    <cellStyle name="40% - 强调文字颜色 5 2 3" xfId="53"/>
    <cellStyle name="40% - 强调文字颜色 6 2" xfId="54"/>
    <cellStyle name="40% - 强调文字颜色 6 2 2" xfId="55"/>
    <cellStyle name="40% - 强调文字颜色 6 2 3" xfId="56"/>
    <cellStyle name="40% - 强调文字颜色 6 3" xfId="57"/>
    <cellStyle name="40% - 着色 1" xfId="58"/>
    <cellStyle name="40% - 着色 1 2" xfId="59"/>
    <cellStyle name="40% - 着色 1 3" xfId="60"/>
    <cellStyle name="40% - 着色 2" xfId="61"/>
    <cellStyle name="40% - 着色 2 2" xfId="62"/>
    <cellStyle name="40% - 着色 2 3" xfId="63"/>
    <cellStyle name="40% - 着色 3" xfId="64"/>
    <cellStyle name="40% - 着色 3 2" xfId="65"/>
    <cellStyle name="40% - 着色 3 3" xfId="66"/>
    <cellStyle name="40% - 着色 4" xfId="67"/>
    <cellStyle name="40% - 着色 4 2" xfId="68"/>
    <cellStyle name="40% - 着色 4 3" xfId="69"/>
    <cellStyle name="40% - 着色 5" xfId="70"/>
    <cellStyle name="40% - 着色 5 2" xfId="71"/>
    <cellStyle name="40% - 着色 5 3" xfId="72"/>
    <cellStyle name="40% - 着色 6" xfId="73"/>
    <cellStyle name="40% - 着色 6 2" xfId="74"/>
    <cellStyle name="40% - 着色 6 3" xfId="75"/>
    <cellStyle name="60% - 强调文字颜色 1 2" xfId="76"/>
    <cellStyle name="60% - 强调文字颜色 1 2 2" xfId="77"/>
    <cellStyle name="60% - 强调文字颜色 1 3" xfId="78"/>
    <cellStyle name="60% - 强调文字颜色 2 2" xfId="79"/>
    <cellStyle name="60% - 强调文字颜色 2 2 2" xfId="80"/>
    <cellStyle name="60% - 强调文字颜色 3 2" xfId="81"/>
    <cellStyle name="60% - 强调文字颜色 3 2 2" xfId="82"/>
    <cellStyle name="60% - 强调文字颜色 3 3" xfId="83"/>
    <cellStyle name="60% - 强调文字颜色 4 2" xfId="84"/>
    <cellStyle name="60% - 强调文字颜色 4 2 2" xfId="85"/>
    <cellStyle name="60% - 强调文字颜色 4 3" xfId="86"/>
    <cellStyle name="60% - 强调文字颜色 5 2" xfId="87"/>
    <cellStyle name="60% - 强调文字颜色 5 2 2" xfId="88"/>
    <cellStyle name="60% - 强调文字颜色 5 3" xfId="89"/>
    <cellStyle name="60% - 强调文字颜色 6 2" xfId="90"/>
    <cellStyle name="60% - 强调文字颜色 6 2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ColLevel_1" xfId="105"/>
    <cellStyle name="RowLevel_1" xfId="106"/>
    <cellStyle name="标题 1 2" xfId="107"/>
    <cellStyle name="标题 2 2" xfId="108"/>
    <cellStyle name="标题 3 2" xfId="109"/>
    <cellStyle name="标题 4 2" xfId="110"/>
    <cellStyle name="标题 5" xfId="111"/>
    <cellStyle name="差 2" xfId="112"/>
    <cellStyle name="差 2 2" xfId="113"/>
    <cellStyle name="差 3" xfId="114"/>
    <cellStyle name="差_（新增预算公开表20160201）2016年鞍山市市本级一般公共预算经济分类预算表" xfId="115"/>
    <cellStyle name="差_（新增预算公开表20160201）2016年鞍山市市本级一般公共预算经济分类预算表 2" xfId="116"/>
    <cellStyle name="差_StartUp" xfId="117"/>
    <cellStyle name="差_StartUp 2" xfId="118"/>
    <cellStyle name="差_填报模板 " xfId="119"/>
    <cellStyle name="差_填报模板  2" xfId="120"/>
    <cellStyle name="常规" xfId="0" builtinId="0"/>
    <cellStyle name="常规 2" xfId="121"/>
    <cellStyle name="常规 2 2" xfId="122"/>
    <cellStyle name="常规 3" xfId="123"/>
    <cellStyle name="常规 4" xfId="124"/>
    <cellStyle name="常规_Sheet1" xfId="125"/>
    <cellStyle name="常规_Sheet1 2" xfId="126"/>
    <cellStyle name="常规_附件1：2016年部门预算和“三公”经费预算公开表样" xfId="127"/>
    <cellStyle name="好 2" xfId="128"/>
    <cellStyle name="好 2 2" xfId="129"/>
    <cellStyle name="好_（新增预算公开表20160201）2016年鞍山市市本级一般公共预算经济分类预算表" xfId="130"/>
    <cellStyle name="好_（新增预算公开表20160201）2016年鞍山市市本级一般公共预算经济分类预算表 2" xfId="131"/>
    <cellStyle name="好_StartUp" xfId="132"/>
    <cellStyle name="好_StartUp 2" xfId="133"/>
    <cellStyle name="好_填报模板 " xfId="134"/>
    <cellStyle name="好_填报模板  2" xfId="135"/>
    <cellStyle name="汇总 2" xfId="136"/>
    <cellStyle name="计算 2" xfId="137"/>
    <cellStyle name="计算 2 2" xfId="138"/>
    <cellStyle name="计算 3" xfId="139"/>
    <cellStyle name="检查单元格 2" xfId="140"/>
    <cellStyle name="检查单元格 2 2" xfId="141"/>
    <cellStyle name="解释性文本 2" xfId="142"/>
    <cellStyle name="警告文本 2" xfId="143"/>
    <cellStyle name="链接单元格 2" xfId="144"/>
    <cellStyle name="千位分隔 2" xfId="145"/>
    <cellStyle name="千位分隔[0]" xfId="146" builtinId="6"/>
    <cellStyle name="千位分隔[0] 2" xfId="147"/>
    <cellStyle name="强调文字颜色 1 2" xfId="148"/>
    <cellStyle name="强调文字颜色 1 2 2" xfId="149"/>
    <cellStyle name="强调文字颜色 1 3" xfId="150"/>
    <cellStyle name="强调文字颜色 2 2" xfId="151"/>
    <cellStyle name="强调文字颜色 2 2 2" xfId="152"/>
    <cellStyle name="强调文字颜色 3 2" xfId="153"/>
    <cellStyle name="强调文字颜色 3 2 2" xfId="154"/>
    <cellStyle name="强调文字颜色 4 2" xfId="155"/>
    <cellStyle name="强调文字颜色 4 2 2" xfId="156"/>
    <cellStyle name="强调文字颜色 4 3" xfId="157"/>
    <cellStyle name="强调文字颜色 5 2" xfId="158"/>
    <cellStyle name="强调文字颜色 5 2 2" xfId="159"/>
    <cellStyle name="强调文字颜色 6 2" xfId="160"/>
    <cellStyle name="强调文字颜色 6 2 2" xfId="161"/>
    <cellStyle name="适中 2" xfId="162"/>
    <cellStyle name="适中 2 2" xfId="163"/>
    <cellStyle name="输出 2" xfId="164"/>
    <cellStyle name="输出 2 2" xfId="165"/>
    <cellStyle name="输出 3" xfId="166"/>
    <cellStyle name="输入 2" xfId="167"/>
    <cellStyle name="输入 2 2" xfId="168"/>
    <cellStyle name="着色 1" xfId="172"/>
    <cellStyle name="着色 1 2" xfId="173"/>
    <cellStyle name="着色 2" xfId="174"/>
    <cellStyle name="着色 2 2" xfId="175"/>
    <cellStyle name="着色 3" xfId="176"/>
    <cellStyle name="着色 3 2" xfId="177"/>
    <cellStyle name="着色 4" xfId="178"/>
    <cellStyle name="着色 4 2" xfId="179"/>
    <cellStyle name="着色 5" xfId="180"/>
    <cellStyle name="着色 5 2" xfId="181"/>
    <cellStyle name="着色 6" xfId="182"/>
    <cellStyle name="着色 6 2" xfId="183"/>
    <cellStyle name="注释 2" xfId="169"/>
    <cellStyle name="注释 2 2" xfId="170"/>
    <cellStyle name="注释 3" xfId="1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>
      <selection activeCell="A8" sqref="A8:P8"/>
    </sheetView>
  </sheetViews>
  <sheetFormatPr defaultColWidth="7" defaultRowHeight="11.25"/>
  <cols>
    <col min="1" max="5" width="8.83203125" style="149" customWidth="1"/>
    <col min="6" max="6" width="8.83203125" style="146" customWidth="1"/>
    <col min="7" max="16" width="8.83203125" style="149" customWidth="1"/>
    <col min="17" max="19" width="7" style="149" customWidth="1"/>
    <col min="20" max="20" width="50.83203125" style="149" customWidth="1"/>
    <col min="21" max="16384" width="7" style="149"/>
  </cols>
  <sheetData>
    <row r="1" spans="1:26" ht="15.6" customHeight="1">
      <c r="A1" s="150"/>
      <c r="Y1"/>
      <c r="Z1"/>
    </row>
    <row r="2" spans="1:26" ht="10.9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9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0.9" customHeight="1">
      <c r="H4" s="146"/>
      <c r="Y4"/>
      <c r="Z4"/>
    </row>
    <row r="5" spans="1:26" s="146" customFormat="1" ht="36" customHeight="1">
      <c r="A5" s="151" t="s">
        <v>0</v>
      </c>
      <c r="W5" s="152"/>
      <c r="X5" s="92"/>
      <c r="Y5" s="92"/>
      <c r="Z5" s="92"/>
    </row>
    <row r="6" spans="1:26" ht="10.9" customHeight="1">
      <c r="D6" s="146"/>
      <c r="U6" s="146"/>
      <c r="V6" s="146"/>
      <c r="W6" s="146"/>
      <c r="X6" s="146"/>
      <c r="Y6"/>
      <c r="Z6"/>
    </row>
    <row r="7" spans="1:26" ht="10.9" customHeight="1">
      <c r="D7" s="146"/>
      <c r="N7" s="146"/>
      <c r="O7" s="146"/>
      <c r="U7" s="146"/>
      <c r="V7" s="146"/>
      <c r="W7" s="146"/>
      <c r="X7" s="146"/>
      <c r="Y7"/>
      <c r="Z7"/>
    </row>
    <row r="8" spans="1:26" s="147" customFormat="1" ht="66.75" customHeight="1">
      <c r="A8" s="273" t="s">
        <v>319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153"/>
      <c r="R8" s="153"/>
      <c r="S8" s="153"/>
      <c r="T8" s="154"/>
      <c r="U8" s="153"/>
      <c r="V8" s="153"/>
      <c r="W8" s="153"/>
      <c r="X8" s="153"/>
      <c r="Y8"/>
      <c r="Z8"/>
    </row>
    <row r="9" spans="1:26" ht="19.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146"/>
      <c r="T9" s="155"/>
      <c r="U9" s="146"/>
      <c r="V9" s="146"/>
      <c r="W9" s="146"/>
      <c r="X9" s="146"/>
      <c r="Y9"/>
      <c r="Z9"/>
    </row>
    <row r="10" spans="1:26" ht="10.9" customHeight="1">
      <c r="A10" s="146"/>
      <c r="B10" s="146"/>
      <c r="D10" s="146"/>
      <c r="E10" s="146"/>
      <c r="H10" s="146"/>
      <c r="N10" s="146"/>
      <c r="O10" s="146"/>
      <c r="U10" s="146"/>
      <c r="V10" s="146"/>
      <c r="X10" s="146"/>
      <c r="Y10"/>
      <c r="Z10"/>
    </row>
    <row r="11" spans="1:26" ht="77.2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U11" s="146"/>
      <c r="V11" s="146"/>
      <c r="X11" s="146"/>
      <c r="Y11"/>
      <c r="Z11"/>
    </row>
    <row r="12" spans="1:26" ht="56.25" customHeight="1">
      <c r="A12" s="276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S12" s="146"/>
      <c r="T12" s="146"/>
      <c r="U12" s="146"/>
      <c r="V12" s="146"/>
      <c r="W12" s="146"/>
      <c r="X12" s="146"/>
      <c r="Y12"/>
      <c r="Z12"/>
    </row>
    <row r="13" spans="1:26" ht="10.9" customHeight="1">
      <c r="H13" s="146"/>
      <c r="R13" s="146"/>
      <c r="S13" s="146"/>
      <c r="U13" s="146"/>
      <c r="V13" s="146"/>
      <c r="W13" s="146"/>
      <c r="X13" s="146"/>
      <c r="Y13"/>
      <c r="Z13"/>
    </row>
    <row r="14" spans="1:26" s="148" customFormat="1" ht="25.9" customHeight="1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R14" s="156"/>
      <c r="S14" s="156"/>
      <c r="U14" s="156"/>
      <c r="V14" s="156"/>
      <c r="W14" s="156"/>
      <c r="X14" s="156"/>
      <c r="Y14" s="156"/>
      <c r="Z14" s="156"/>
    </row>
    <row r="15" spans="1:26" s="148" customFormat="1" ht="25.9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S15" s="156"/>
      <c r="T15" s="156"/>
      <c r="U15" s="156"/>
      <c r="V15" s="156"/>
      <c r="W15" s="156"/>
      <c r="X15"/>
      <c r="Y15"/>
      <c r="Z15" s="156"/>
    </row>
    <row r="16" spans="1:26">
      <c r="O16" s="146"/>
      <c r="V16"/>
      <c r="W16"/>
      <c r="X16"/>
      <c r="Y16"/>
      <c r="Z16" s="146"/>
    </row>
    <row r="17" spans="1:2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M20" s="146"/>
    </row>
    <row r="21" spans="1:26">
      <c r="M21" s="146"/>
    </row>
    <row r="22" spans="1:26">
      <c r="B22" s="149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0" type="noConversion"/>
  <printOptions horizontalCentered="1"/>
  <pageMargins left="0.63" right="0.63" top="0.79" bottom="0.79" header="0.39" footer="0.39"/>
  <pageSetup paperSize="9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topLeftCell="A13" workbookViewId="0">
      <selection activeCell="F14" sqref="F14"/>
    </sheetView>
  </sheetViews>
  <sheetFormatPr defaultColWidth="9.33203125" defaultRowHeight="11.25"/>
  <cols>
    <col min="1" max="1" width="128.83203125" customWidth="1"/>
  </cols>
  <sheetData>
    <row r="1" spans="1:1" ht="33" customHeight="1">
      <c r="A1" s="51" t="s">
        <v>2</v>
      </c>
    </row>
    <row r="2" spans="1:1" s="144" customFormat="1" ht="21.75" customHeight="1">
      <c r="A2" s="145" t="s">
        <v>3</v>
      </c>
    </row>
    <row r="3" spans="1:1" s="144" customFormat="1" ht="21.75" customHeight="1">
      <c r="A3" s="145" t="s">
        <v>4</v>
      </c>
    </row>
    <row r="4" spans="1:1" s="144" customFormat="1" ht="21.75" customHeight="1">
      <c r="A4" s="145" t="s">
        <v>5</v>
      </c>
    </row>
    <row r="5" spans="1:1" s="144" customFormat="1" ht="21.75" customHeight="1">
      <c r="A5" s="145" t="s">
        <v>6</v>
      </c>
    </row>
    <row r="6" spans="1:1" s="144" customFormat="1" ht="21.75" customHeight="1">
      <c r="A6" s="145" t="s">
        <v>7</v>
      </c>
    </row>
    <row r="7" spans="1:1" s="144" customFormat="1" ht="21.75" customHeight="1">
      <c r="A7" s="145" t="s">
        <v>8</v>
      </c>
    </row>
    <row r="8" spans="1:1" s="144" customFormat="1" ht="21.75" customHeight="1">
      <c r="A8" s="145" t="s">
        <v>9</v>
      </c>
    </row>
    <row r="9" spans="1:1" s="144" customFormat="1" ht="21.75" customHeight="1">
      <c r="A9" s="145" t="s">
        <v>10</v>
      </c>
    </row>
    <row r="10" spans="1:1" s="144" customFormat="1" ht="21.75" customHeight="1">
      <c r="A10" s="145" t="s">
        <v>11</v>
      </c>
    </row>
    <row r="11" spans="1:1" s="144" customFormat="1" ht="21.75" customHeight="1">
      <c r="A11" s="145" t="s">
        <v>12</v>
      </c>
    </row>
    <row r="12" spans="1:1" s="144" customFormat="1" ht="21.75" customHeight="1">
      <c r="A12" s="145" t="s">
        <v>13</v>
      </c>
    </row>
    <row r="13" spans="1:1" s="144" customFormat="1" ht="21.75" customHeight="1">
      <c r="A13" s="145" t="s">
        <v>14</v>
      </c>
    </row>
    <row r="14" spans="1:1" s="144" customFormat="1" ht="21.75" customHeight="1">
      <c r="A14" s="145" t="s">
        <v>15</v>
      </c>
    </row>
    <row r="15" spans="1:1" s="144" customFormat="1" ht="21.75" customHeight="1">
      <c r="A15" s="145" t="s">
        <v>16</v>
      </c>
    </row>
    <row r="16" spans="1:1" s="144" customFormat="1" ht="21.75" customHeight="1">
      <c r="A16" s="145" t="s">
        <v>17</v>
      </c>
    </row>
    <row r="17" spans="1:1" s="144" customFormat="1" ht="21.75" customHeight="1">
      <c r="A17" s="145" t="s">
        <v>18</v>
      </c>
    </row>
    <row r="18" spans="1:1" s="144" customFormat="1" ht="21.75" customHeight="1">
      <c r="A18" s="145" t="s">
        <v>19</v>
      </c>
    </row>
    <row r="19" spans="1:1" s="144" customFormat="1" ht="21.75" customHeight="1">
      <c r="A19" s="145" t="s">
        <v>20</v>
      </c>
    </row>
    <row r="20" spans="1:1" s="144" customFormat="1" ht="21.75" customHeight="1">
      <c r="A20" s="145" t="s">
        <v>21</v>
      </c>
    </row>
    <row r="21" spans="1:1" s="144" customFormat="1" ht="21.75" customHeight="1"/>
  </sheetData>
  <phoneticPr fontId="0" type="noConversion"/>
  <printOptions horizontalCentered="1"/>
  <pageMargins left="0.71" right="0.71" top="0.75" bottom="0.75" header="0.31" footer="0.31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V27"/>
  <sheetViews>
    <sheetView workbookViewId="0">
      <selection activeCell="A7" sqref="A7"/>
    </sheetView>
  </sheetViews>
  <sheetFormatPr defaultColWidth="12" defaultRowHeight="14.25"/>
  <cols>
    <col min="1" max="1" width="52.6640625" style="126" customWidth="1"/>
    <col min="2" max="2" width="21.5" style="126" customWidth="1"/>
    <col min="3" max="3" width="48.6640625" style="126" customWidth="1"/>
    <col min="4" max="4" width="22.1640625" style="126" customWidth="1"/>
    <col min="5" max="16384" width="12" style="126"/>
  </cols>
  <sheetData>
    <row r="1" spans="1:22" ht="27">
      <c r="A1" s="277" t="s">
        <v>254</v>
      </c>
      <c r="B1" s="277"/>
      <c r="C1" s="277"/>
      <c r="D1" s="27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>
      <c r="A2" s="128"/>
      <c r="B2" s="128"/>
      <c r="C2" s="128"/>
      <c r="D2" s="129" t="s">
        <v>22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17.25" customHeight="1">
      <c r="A3" s="235" t="s">
        <v>279</v>
      </c>
      <c r="B3" s="131"/>
      <c r="C3" s="132"/>
      <c r="D3" s="129" t="s">
        <v>24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8" customHeight="1">
      <c r="A4" s="134" t="s">
        <v>25</v>
      </c>
      <c r="B4" s="134"/>
      <c r="C4" s="134" t="s">
        <v>26</v>
      </c>
      <c r="D4" s="134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8" customHeight="1">
      <c r="A5" s="135" t="s">
        <v>27</v>
      </c>
      <c r="B5" s="136" t="s">
        <v>28</v>
      </c>
      <c r="C5" s="135" t="s">
        <v>27</v>
      </c>
      <c r="D5" s="215" t="s">
        <v>28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ht="18" customHeight="1">
      <c r="A6" s="269" t="s">
        <v>29</v>
      </c>
      <c r="B6" s="239">
        <v>671.77</v>
      </c>
      <c r="C6" s="216" t="s">
        <v>30</v>
      </c>
      <c r="D6" s="217">
        <v>62.1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 ht="18" customHeight="1">
      <c r="A7" s="232" t="s">
        <v>31</v>
      </c>
      <c r="B7" s="137"/>
      <c r="C7" s="96" t="s">
        <v>32</v>
      </c>
      <c r="D7" s="233">
        <v>62.1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2" ht="18" customHeight="1">
      <c r="A8" s="269" t="s">
        <v>228</v>
      </c>
      <c r="B8" s="137"/>
      <c r="C8" s="96" t="s">
        <v>33</v>
      </c>
      <c r="D8" s="118">
        <v>8.67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2" ht="18" customHeight="1">
      <c r="A9" s="269" t="s">
        <v>335</v>
      </c>
      <c r="B9" s="137"/>
      <c r="C9" s="228" t="s">
        <v>272</v>
      </c>
      <c r="D9" s="229">
        <v>53.43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2" ht="18" customHeight="1">
      <c r="A10" s="269" t="s">
        <v>336</v>
      </c>
      <c r="B10" s="137"/>
      <c r="C10" s="230" t="s">
        <v>318</v>
      </c>
      <c r="D10" s="217">
        <v>25.73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</row>
    <row r="11" spans="1:22" ht="18" customHeight="1">
      <c r="A11" s="269" t="s">
        <v>231</v>
      </c>
      <c r="B11" s="137"/>
      <c r="C11" s="96" t="s">
        <v>34</v>
      </c>
      <c r="D11" s="233">
        <v>25.73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spans="1:22" ht="18" customHeight="1">
      <c r="A12" s="269" t="s">
        <v>337</v>
      </c>
      <c r="B12" s="137"/>
      <c r="C12" s="96" t="s">
        <v>35</v>
      </c>
      <c r="D12" s="118">
        <v>25.73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ht="18" customHeight="1">
      <c r="A13" s="232" t="s">
        <v>31</v>
      </c>
      <c r="B13" s="138"/>
      <c r="C13" s="230" t="s">
        <v>274</v>
      </c>
      <c r="D13" s="217">
        <v>34.979999999999997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2" ht="18" customHeight="1">
      <c r="A14" s="269" t="s">
        <v>234</v>
      </c>
      <c r="B14" s="138"/>
      <c r="C14" s="96" t="s">
        <v>36</v>
      </c>
      <c r="D14" s="233">
        <v>34.979999999999997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</row>
    <row r="15" spans="1:22" ht="18" customHeight="1">
      <c r="B15" s="138"/>
      <c r="C15" s="96" t="s">
        <v>37</v>
      </c>
      <c r="D15" s="118">
        <v>34.979999999999997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</row>
    <row r="16" spans="1:22" ht="18" customHeight="1">
      <c r="A16" s="99"/>
      <c r="B16" s="138"/>
      <c r="C16" s="230" t="s">
        <v>275</v>
      </c>
      <c r="D16" s="233">
        <v>548.96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</row>
    <row r="17" spans="1:22" ht="18" customHeight="1">
      <c r="A17" s="68"/>
      <c r="B17" s="138"/>
      <c r="C17" s="232" t="s">
        <v>276</v>
      </c>
      <c r="D17" s="233">
        <v>548.96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</row>
    <row r="18" spans="1:22" ht="18" customHeight="1">
      <c r="A18" s="68"/>
      <c r="B18" s="138"/>
      <c r="C18" s="234" t="s">
        <v>277</v>
      </c>
      <c r="D18" s="229">
        <v>398.96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1:22" ht="18" customHeight="1">
      <c r="A19" s="68"/>
      <c r="B19" s="138"/>
      <c r="C19" s="234" t="s">
        <v>278</v>
      </c>
      <c r="D19" s="118">
        <v>150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  <row r="20" spans="1:22" ht="18" customHeight="1">
      <c r="A20" s="68"/>
      <c r="B20" s="138"/>
      <c r="C20" s="231"/>
      <c r="D20" s="118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spans="1:22" ht="18" customHeight="1">
      <c r="A21" s="68"/>
      <c r="B21" s="138"/>
      <c r="C21" s="96"/>
      <c r="D21" s="118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</row>
    <row r="22" spans="1:22" ht="18" customHeight="1">
      <c r="A22" s="68"/>
      <c r="B22" s="138"/>
      <c r="C22" s="96"/>
      <c r="D22" s="118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</row>
    <row r="23" spans="1:22" ht="18" customHeight="1">
      <c r="A23" s="68"/>
      <c r="B23" s="138"/>
      <c r="C23" s="96"/>
      <c r="D23" s="118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</row>
    <row r="24" spans="1:22" ht="18" customHeight="1">
      <c r="A24" s="99"/>
      <c r="B24" s="138"/>
      <c r="C24" s="96"/>
      <c r="D24" s="118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43"/>
    </row>
    <row r="25" spans="1:22" s="125" customFormat="1" ht="18" customHeight="1">
      <c r="A25" s="139" t="s">
        <v>38</v>
      </c>
      <c r="B25" s="114">
        <f>SUM(B6:B23)</f>
        <v>671.77</v>
      </c>
      <c r="C25" s="139"/>
      <c r="D25" s="140">
        <f>D6+D10+D13+D16</f>
        <v>671.77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</row>
    <row r="26" spans="1:22">
      <c r="A26" s="142"/>
      <c r="B26" s="142"/>
      <c r="C26" s="278"/>
      <c r="D26" s="278"/>
    </row>
    <row r="27" spans="1:22">
      <c r="C27" s="278"/>
      <c r="D27" s="278"/>
    </row>
  </sheetData>
  <mergeCells count="2">
    <mergeCell ref="A1:D1"/>
    <mergeCell ref="C26:D27"/>
  </mergeCells>
  <phoneticPr fontId="0" type="noConversion"/>
  <printOptions horizontalCentered="1" verticalCentered="1"/>
  <pageMargins left="0.74803149606299213" right="0.74803149606299213" top="0" bottom="0" header="0" footer="0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T17"/>
  <sheetViews>
    <sheetView showGridLines="0" showZeros="0" tabSelected="1" workbookViewId="0"/>
  </sheetViews>
  <sheetFormatPr defaultColWidth="9.33203125" defaultRowHeight="12"/>
  <cols>
    <col min="1" max="1" width="18.33203125" style="34" customWidth="1"/>
    <col min="2" max="2" width="14.6640625" style="34" customWidth="1"/>
    <col min="3" max="6" width="10.33203125" style="34" customWidth="1"/>
    <col min="7" max="7" width="9.33203125" style="34" customWidth="1"/>
    <col min="8" max="8" width="10.33203125" style="34" customWidth="1"/>
    <col min="9" max="9" width="6.6640625" style="34" customWidth="1"/>
    <col min="10" max="10" width="12.6640625" style="34" customWidth="1"/>
    <col min="11" max="11" width="10" customWidth="1"/>
    <col min="12" max="12" width="11.5" style="34" customWidth="1"/>
    <col min="13" max="13" width="10.5" style="34" customWidth="1"/>
    <col min="14" max="16" width="14.1640625" style="34" customWidth="1"/>
    <col min="17" max="254" width="9.1640625" style="34" customWidth="1"/>
  </cols>
  <sheetData>
    <row r="1" spans="1:18" ht="25.5" customHeight="1">
      <c r="A1" s="111" t="s">
        <v>339</v>
      </c>
      <c r="B1" s="111"/>
      <c r="C1" s="111"/>
      <c r="D1" s="111"/>
      <c r="E1" s="111"/>
      <c r="F1" s="111"/>
      <c r="G1" s="111"/>
      <c r="H1" s="111"/>
      <c r="I1" s="111"/>
      <c r="J1" s="111"/>
      <c r="K1" s="122"/>
      <c r="L1" s="111"/>
      <c r="M1" s="111"/>
      <c r="N1" s="111"/>
      <c r="O1" s="111"/>
      <c r="P1" s="111"/>
      <c r="Q1" s="112"/>
    </row>
    <row r="2" spans="1:18" ht="17.25" customHeight="1">
      <c r="O2" s="286" t="s">
        <v>39</v>
      </c>
      <c r="P2" s="286"/>
      <c r="Q2"/>
      <c r="R2"/>
    </row>
    <row r="3" spans="1:18" ht="17.25" customHeight="1">
      <c r="A3" s="291" t="s">
        <v>280</v>
      </c>
      <c r="B3" s="292"/>
      <c r="C3" s="292"/>
      <c r="D3" s="292"/>
      <c r="E3" s="292"/>
      <c r="O3" s="286" t="s">
        <v>24</v>
      </c>
      <c r="P3" s="287"/>
      <c r="Q3"/>
      <c r="R3"/>
    </row>
    <row r="4" spans="1:18" s="100" customFormat="1">
      <c r="A4" s="280" t="s">
        <v>40</v>
      </c>
      <c r="B4" s="101" t="s">
        <v>41</v>
      </c>
      <c r="C4" s="102"/>
      <c r="D4" s="102"/>
      <c r="E4" s="102"/>
      <c r="F4" s="102"/>
      <c r="G4" s="102"/>
      <c r="H4" s="102"/>
      <c r="I4" s="102"/>
      <c r="J4" s="102"/>
      <c r="K4" s="105"/>
      <c r="L4" s="101" t="s">
        <v>42</v>
      </c>
      <c r="M4" s="102"/>
      <c r="N4" s="102"/>
      <c r="O4" s="102"/>
      <c r="P4" s="106"/>
      <c r="Q4" s="13"/>
    </row>
    <row r="5" spans="1:18" s="100" customFormat="1" ht="40.5" customHeight="1">
      <c r="A5" s="280"/>
      <c r="B5" s="281" t="s">
        <v>43</v>
      </c>
      <c r="C5" s="283" t="s">
        <v>29</v>
      </c>
      <c r="D5" s="283"/>
      <c r="E5" s="283" t="s">
        <v>227</v>
      </c>
      <c r="F5" s="283" t="s">
        <v>229</v>
      </c>
      <c r="G5" s="283" t="s">
        <v>230</v>
      </c>
      <c r="H5" s="283" t="s">
        <v>75</v>
      </c>
      <c r="I5" s="283" t="s">
        <v>232</v>
      </c>
      <c r="J5" s="283"/>
      <c r="K5" s="283" t="s">
        <v>233</v>
      </c>
      <c r="L5" s="284" t="s">
        <v>43</v>
      </c>
      <c r="M5" s="288" t="s">
        <v>44</v>
      </c>
      <c r="N5" s="289"/>
      <c r="O5" s="290"/>
      <c r="P5" s="284" t="s">
        <v>45</v>
      </c>
      <c r="Q5" s="13"/>
    </row>
    <row r="6" spans="1:18" s="100" customFormat="1" ht="62.25" customHeight="1">
      <c r="A6" s="280"/>
      <c r="B6" s="282"/>
      <c r="C6" s="57" t="s">
        <v>46</v>
      </c>
      <c r="D6" s="24" t="s">
        <v>47</v>
      </c>
      <c r="E6" s="283"/>
      <c r="F6" s="283"/>
      <c r="G6" s="283"/>
      <c r="H6" s="283"/>
      <c r="I6" s="57" t="s">
        <v>46</v>
      </c>
      <c r="J6" s="57" t="s">
        <v>235</v>
      </c>
      <c r="K6" s="283"/>
      <c r="L6" s="285"/>
      <c r="M6" s="67" t="s">
        <v>48</v>
      </c>
      <c r="N6" s="67" t="s">
        <v>49</v>
      </c>
      <c r="O6" s="67" t="s">
        <v>50</v>
      </c>
      <c r="P6" s="285"/>
      <c r="Q6" s="13"/>
    </row>
    <row r="7" spans="1:18" s="98" customFormat="1" ht="36" customHeight="1">
      <c r="A7" s="25" t="s">
        <v>43</v>
      </c>
      <c r="B7" s="120">
        <f>SUM(B8:B14)</f>
        <v>671.77</v>
      </c>
      <c r="C7" s="120">
        <f>SUM(C8:C14)</f>
        <v>671.77</v>
      </c>
      <c r="D7" s="120">
        <f>SUM(D8:D14)</f>
        <v>0</v>
      </c>
      <c r="E7" s="120">
        <f>SUM(E8:E14)</f>
        <v>0</v>
      </c>
      <c r="F7" s="120">
        <f>SUM(F8:F14)</f>
        <v>0</v>
      </c>
      <c r="G7" s="120"/>
      <c r="H7" s="120"/>
      <c r="I7" s="120"/>
      <c r="J7" s="120"/>
      <c r="K7" s="120">
        <f t="shared" ref="K7:P7" si="0">SUM(K8:K14)</f>
        <v>0</v>
      </c>
      <c r="L7" s="120">
        <f t="shared" si="0"/>
        <v>671.77</v>
      </c>
      <c r="M7" s="120">
        <f t="shared" si="0"/>
        <v>431.22</v>
      </c>
      <c r="N7" s="120">
        <f t="shared" si="0"/>
        <v>84.5</v>
      </c>
      <c r="O7" s="120">
        <f t="shared" si="0"/>
        <v>6.05</v>
      </c>
      <c r="P7" s="120">
        <f t="shared" si="0"/>
        <v>150</v>
      </c>
      <c r="Q7"/>
    </row>
    <row r="8" spans="1:18" ht="31.5" customHeight="1">
      <c r="A8" s="236" t="s">
        <v>281</v>
      </c>
      <c r="B8" s="86">
        <f>SUM(C8:K8)</f>
        <v>671.77</v>
      </c>
      <c r="C8" s="115">
        <v>671.77</v>
      </c>
      <c r="D8" s="86">
        <v>0</v>
      </c>
      <c r="E8" s="86">
        <v>0</v>
      </c>
      <c r="F8" s="86">
        <v>0</v>
      </c>
      <c r="G8" s="86"/>
      <c r="H8" s="86"/>
      <c r="I8" s="86"/>
      <c r="J8" s="86"/>
      <c r="K8" s="123">
        <v>0</v>
      </c>
      <c r="L8" s="86">
        <f>SUM(M8:P8)</f>
        <v>671.77</v>
      </c>
      <c r="M8" s="86">
        <v>431.22</v>
      </c>
      <c r="N8" s="86">
        <v>84.5</v>
      </c>
      <c r="O8" s="86">
        <v>6.05</v>
      </c>
      <c r="P8" s="115">
        <v>150</v>
      </c>
    </row>
    <row r="9" spans="1:18" ht="31.5" customHeight="1">
      <c r="A9" s="56"/>
      <c r="B9" s="86"/>
      <c r="C9" s="121"/>
      <c r="D9" s="121"/>
      <c r="E9" s="121"/>
      <c r="F9" s="121"/>
      <c r="G9" s="121"/>
      <c r="H9" s="121"/>
      <c r="I9" s="121"/>
      <c r="J9" s="121"/>
      <c r="K9" s="124"/>
      <c r="L9" s="86"/>
      <c r="M9" s="86"/>
      <c r="N9" s="86"/>
      <c r="O9" s="86"/>
      <c r="P9" s="121"/>
    </row>
    <row r="10" spans="1:18" ht="31.5" customHeight="1">
      <c r="A10" s="99"/>
      <c r="B10" s="86"/>
      <c r="C10" s="103"/>
      <c r="D10" s="103"/>
      <c r="E10" s="103"/>
      <c r="F10" s="103"/>
      <c r="G10" s="103"/>
      <c r="H10" s="103"/>
      <c r="I10" s="103"/>
      <c r="J10" s="103"/>
      <c r="K10" s="118"/>
      <c r="L10" s="86">
        <f>SUM(M10:P10)</f>
        <v>0</v>
      </c>
      <c r="M10" s="86"/>
      <c r="N10" s="86"/>
      <c r="O10" s="86"/>
      <c r="P10" s="116"/>
    </row>
    <row r="11" spans="1:18" ht="31.5" customHeight="1">
      <c r="A11" s="56"/>
      <c r="B11" s="86">
        <f>SUM(C11:K11)</f>
        <v>0</v>
      </c>
      <c r="C11" s="103"/>
      <c r="D11" s="103"/>
      <c r="E11" s="103"/>
      <c r="F11" s="116"/>
      <c r="G11" s="116"/>
      <c r="H11" s="116"/>
      <c r="I11" s="116"/>
      <c r="J11" s="116"/>
      <c r="K11" s="118"/>
      <c r="L11" s="86">
        <f>SUM(M11:P11)</f>
        <v>0</v>
      </c>
      <c r="M11" s="86"/>
      <c r="N11" s="86"/>
      <c r="O11" s="86"/>
      <c r="P11" s="116"/>
    </row>
    <row r="12" spans="1:18" ht="31.5" customHeight="1">
      <c r="A12" s="99"/>
      <c r="B12" s="86">
        <f>SUM(C12:K12)</f>
        <v>0</v>
      </c>
      <c r="C12" s="103"/>
      <c r="D12" s="103"/>
      <c r="E12" s="103"/>
      <c r="F12" s="116"/>
      <c r="G12" s="116"/>
      <c r="H12" s="116"/>
      <c r="I12" s="116"/>
      <c r="J12" s="116"/>
      <c r="K12" s="118"/>
      <c r="L12" s="86">
        <f>SUM(M12:P12)</f>
        <v>0</v>
      </c>
      <c r="M12" s="86"/>
      <c r="N12" s="86"/>
      <c r="O12" s="86"/>
      <c r="P12" s="116"/>
    </row>
    <row r="13" spans="1:18" ht="31.5" customHeight="1">
      <c r="A13" s="56"/>
      <c r="B13" s="86">
        <f>SUM(C13:K13)</f>
        <v>0</v>
      </c>
      <c r="C13" s="103"/>
      <c r="D13" s="103"/>
      <c r="E13" s="103"/>
      <c r="F13" s="103"/>
      <c r="G13" s="103"/>
      <c r="H13" s="103"/>
      <c r="I13" s="103"/>
      <c r="J13" s="103"/>
      <c r="K13" s="118"/>
      <c r="L13" s="86">
        <f>SUM(M13:P13)</f>
        <v>0</v>
      </c>
      <c r="M13" s="86"/>
      <c r="N13" s="86"/>
      <c r="O13" s="86"/>
      <c r="P13" s="116"/>
    </row>
    <row r="14" spans="1:18" ht="31.5" customHeight="1">
      <c r="A14" s="56"/>
      <c r="B14" s="86">
        <f>SUM(C14:K14)</f>
        <v>0</v>
      </c>
      <c r="C14" s="103"/>
      <c r="D14" s="103"/>
      <c r="E14" s="103"/>
      <c r="F14" s="103"/>
      <c r="G14" s="103"/>
      <c r="H14" s="103"/>
      <c r="I14" s="103"/>
      <c r="J14" s="103"/>
      <c r="K14" s="118"/>
      <c r="L14" s="86">
        <f>SUM(M14:P14)</f>
        <v>0</v>
      </c>
      <c r="M14" s="86"/>
      <c r="N14" s="86"/>
      <c r="O14" s="86"/>
      <c r="P14" s="116"/>
    </row>
    <row r="15" spans="1:18" ht="36.950000000000003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</row>
    <row r="16" spans="1:18" ht="10.5" customHeight="1">
      <c r="F16" s="48"/>
      <c r="G16" s="48"/>
      <c r="H16" s="48"/>
      <c r="I16" s="48"/>
      <c r="J16" s="48"/>
      <c r="K16" s="92"/>
    </row>
    <row r="17" spans="3:3" ht="10.5" customHeight="1">
      <c r="C17" s="48"/>
    </row>
  </sheetData>
  <mergeCells count="16">
    <mergeCell ref="O2:P2"/>
    <mergeCell ref="O3:P3"/>
    <mergeCell ref="C5:D5"/>
    <mergeCell ref="M5:O5"/>
    <mergeCell ref="A3:E3"/>
    <mergeCell ref="A15:P15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O22"/>
  <sheetViews>
    <sheetView showGridLines="0" showZeros="0" workbookViewId="0">
      <selection activeCell="A8" sqref="A8"/>
    </sheetView>
  </sheetViews>
  <sheetFormatPr defaultColWidth="9.1640625" defaultRowHeight="12"/>
  <cols>
    <col min="1" max="1" width="16.1640625" style="34" customWidth="1"/>
    <col min="2" max="4" width="4.33203125" style="34" customWidth="1"/>
    <col min="5" max="5" width="9.33203125" style="34" customWidth="1"/>
    <col min="6" max="6" width="11.5" style="34" bestFit="1" customWidth="1"/>
    <col min="7" max="7" width="12.33203125" style="34" customWidth="1"/>
    <col min="8" max="11" width="9.33203125" style="34" customWidth="1"/>
    <col min="12" max="12" width="9.33203125" customWidth="1"/>
    <col min="13" max="16" width="9.33203125" style="34" customWidth="1"/>
    <col min="17" max="249" width="9.1640625" style="34" customWidth="1"/>
  </cols>
  <sheetData>
    <row r="1" spans="1:249" ht="28.5" customHeight="1">
      <c r="A1" s="293" t="s">
        <v>255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249" ht="10.5" customHeight="1">
      <c r="M2"/>
      <c r="N2" s="157"/>
      <c r="O2" s="158" t="s">
        <v>51</v>
      </c>
    </row>
    <row r="3" spans="1:249" ht="17.25" customHeight="1">
      <c r="A3" s="291" t="s">
        <v>280</v>
      </c>
      <c r="B3" s="292"/>
      <c r="C3" s="292"/>
      <c r="D3" s="292"/>
      <c r="E3" s="292"/>
      <c r="F3" s="292"/>
      <c r="G3" s="292"/>
      <c r="M3"/>
      <c r="N3" s="287" t="s">
        <v>24</v>
      </c>
      <c r="O3" s="287"/>
    </row>
    <row r="4" spans="1:249" s="100" customFormat="1">
      <c r="A4" s="281" t="s">
        <v>40</v>
      </c>
      <c r="B4" s="294" t="s">
        <v>236</v>
      </c>
      <c r="C4" s="294"/>
      <c r="D4" s="294"/>
      <c r="E4" s="300" t="s">
        <v>53</v>
      </c>
      <c r="F4" s="295" t="s">
        <v>41</v>
      </c>
      <c r="G4" s="295"/>
      <c r="H4" s="295"/>
      <c r="I4" s="295"/>
      <c r="J4" s="295"/>
      <c r="K4" s="295"/>
      <c r="L4" s="295"/>
      <c r="M4" s="295"/>
      <c r="N4" s="295"/>
      <c r="O4" s="295"/>
    </row>
    <row r="5" spans="1:249" s="100" customFormat="1" ht="63" customHeight="1">
      <c r="A5" s="297"/>
      <c r="B5" s="298" t="s">
        <v>54</v>
      </c>
      <c r="C5" s="298" t="s">
        <v>55</v>
      </c>
      <c r="D5" s="298" t="s">
        <v>56</v>
      </c>
      <c r="E5" s="301"/>
      <c r="F5" s="281" t="s">
        <v>43</v>
      </c>
      <c r="G5" s="283" t="s">
        <v>29</v>
      </c>
      <c r="H5" s="283"/>
      <c r="I5" s="283" t="s">
        <v>227</v>
      </c>
      <c r="J5" s="283" t="s">
        <v>229</v>
      </c>
      <c r="K5" s="283" t="s">
        <v>230</v>
      </c>
      <c r="L5" s="283" t="s">
        <v>75</v>
      </c>
      <c r="M5" s="283" t="s">
        <v>232</v>
      </c>
      <c r="N5" s="283"/>
      <c r="O5" s="283" t="s">
        <v>233</v>
      </c>
    </row>
    <row r="6" spans="1:249" s="100" customFormat="1" ht="51.75" customHeight="1">
      <c r="A6" s="282"/>
      <c r="B6" s="299"/>
      <c r="C6" s="299"/>
      <c r="D6" s="299"/>
      <c r="E6" s="302"/>
      <c r="F6" s="282"/>
      <c r="G6" s="57" t="s">
        <v>46</v>
      </c>
      <c r="H6" s="24" t="s">
        <v>47</v>
      </c>
      <c r="I6" s="283"/>
      <c r="J6" s="283"/>
      <c r="K6" s="283"/>
      <c r="L6" s="283"/>
      <c r="M6" s="57" t="s">
        <v>46</v>
      </c>
      <c r="N6" s="57" t="s">
        <v>235</v>
      </c>
      <c r="O6" s="283"/>
    </row>
    <row r="7" spans="1:249" s="13" customFormat="1" ht="24" customHeight="1">
      <c r="A7" s="72"/>
      <c r="B7" s="73"/>
      <c r="C7" s="73"/>
      <c r="D7" s="73"/>
      <c r="E7" s="74" t="s">
        <v>43</v>
      </c>
      <c r="F7" s="114">
        <f>SUM(F8:F21)</f>
        <v>671.77</v>
      </c>
      <c r="G7" s="114">
        <f>SUM(G8:G21)</f>
        <v>671.77</v>
      </c>
      <c r="H7" s="114">
        <v>0</v>
      </c>
      <c r="I7" s="114">
        <v>0</v>
      </c>
      <c r="J7" s="114">
        <v>0</v>
      </c>
      <c r="K7" s="114"/>
      <c r="L7" s="117">
        <v>0</v>
      </c>
      <c r="M7" s="78"/>
      <c r="N7" s="78"/>
      <c r="O7" s="78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</row>
    <row r="8" spans="1:249" ht="33.75" customHeight="1">
      <c r="A8" s="238" t="s">
        <v>281</v>
      </c>
      <c r="B8" s="28"/>
      <c r="C8" s="28"/>
      <c r="D8" s="28"/>
      <c r="E8" s="55"/>
      <c r="F8" s="86">
        <f>SUM(G8:L8)</f>
        <v>671.77</v>
      </c>
      <c r="G8" s="115">
        <v>671.77</v>
      </c>
      <c r="H8" s="103"/>
      <c r="I8" s="103"/>
      <c r="J8" s="103"/>
      <c r="K8" s="103"/>
      <c r="L8" s="118"/>
      <c r="M8" s="50"/>
      <c r="N8" s="50"/>
      <c r="O8" s="50"/>
    </row>
    <row r="9" spans="1:249" ht="26.25" customHeight="1">
      <c r="A9" s="56"/>
      <c r="B9" s="28"/>
      <c r="C9" s="28"/>
      <c r="D9" s="28"/>
      <c r="E9" s="55"/>
      <c r="F9" s="86"/>
      <c r="G9" s="103"/>
      <c r="H9" s="103"/>
      <c r="I9" s="103"/>
      <c r="J9" s="116"/>
      <c r="K9" s="116"/>
      <c r="L9" s="118"/>
      <c r="M9" s="50"/>
      <c r="N9" s="50"/>
      <c r="O9" s="50"/>
    </row>
    <row r="10" spans="1:249" ht="21" customHeight="1">
      <c r="A10" s="99"/>
      <c r="B10" s="28"/>
      <c r="C10" s="28"/>
      <c r="D10" s="28"/>
      <c r="E10" s="55"/>
      <c r="F10" s="86">
        <f t="shared" ref="F10:F21" si="0">SUM(G10:L10)</f>
        <v>0</v>
      </c>
      <c r="G10" s="116"/>
      <c r="H10" s="103"/>
      <c r="I10" s="103"/>
      <c r="J10" s="103"/>
      <c r="K10" s="103"/>
      <c r="L10" s="118"/>
      <c r="M10" s="50"/>
      <c r="N10" s="50"/>
      <c r="O10" s="50"/>
    </row>
    <row r="11" spans="1:249" ht="21" customHeight="1">
      <c r="A11" s="56"/>
      <c r="B11" s="28"/>
      <c r="C11" s="28"/>
      <c r="D11" s="28"/>
      <c r="E11" s="55"/>
      <c r="F11" s="86">
        <f t="shared" si="0"/>
        <v>0</v>
      </c>
      <c r="G11" s="116"/>
      <c r="H11" s="103"/>
      <c r="I11" s="103"/>
      <c r="J11" s="103"/>
      <c r="K11" s="103"/>
      <c r="L11" s="118"/>
      <c r="M11" s="50"/>
      <c r="N11" s="50"/>
      <c r="O11" s="50"/>
    </row>
    <row r="12" spans="1:249" ht="21" customHeight="1">
      <c r="A12" s="56"/>
      <c r="B12" s="28"/>
      <c r="C12" s="28"/>
      <c r="D12" s="28"/>
      <c r="E12" s="55"/>
      <c r="F12" s="86">
        <f t="shared" si="0"/>
        <v>0</v>
      </c>
      <c r="G12" s="116"/>
      <c r="H12" s="103"/>
      <c r="I12" s="103"/>
      <c r="J12" s="103"/>
      <c r="K12" s="103"/>
      <c r="L12" s="118"/>
      <c r="M12" s="50"/>
      <c r="N12" s="50"/>
      <c r="O12" s="50"/>
    </row>
    <row r="13" spans="1:249" ht="21" hidden="1" customHeight="1">
      <c r="A13" s="56"/>
      <c r="B13" s="28"/>
      <c r="C13" s="28"/>
      <c r="D13" s="28"/>
      <c r="E13" s="55"/>
      <c r="F13" s="86">
        <f t="shared" si="0"/>
        <v>0</v>
      </c>
      <c r="G13" s="116"/>
      <c r="H13" s="116"/>
      <c r="I13" s="103"/>
      <c r="J13" s="103"/>
      <c r="K13" s="103"/>
      <c r="L13" s="118"/>
      <c r="M13" s="50"/>
      <c r="N13" s="50"/>
      <c r="O13" s="50"/>
    </row>
    <row r="14" spans="1:249" ht="21" hidden="1" customHeight="1">
      <c r="A14" s="56"/>
      <c r="B14" s="28"/>
      <c r="C14" s="28"/>
      <c r="D14" s="28"/>
      <c r="E14" s="55"/>
      <c r="F14" s="86">
        <f t="shared" si="0"/>
        <v>0</v>
      </c>
      <c r="G14" s="116"/>
      <c r="H14" s="116"/>
      <c r="I14" s="116"/>
      <c r="J14" s="103"/>
      <c r="K14" s="103"/>
      <c r="L14" s="118"/>
      <c r="M14" s="50"/>
      <c r="N14" s="50"/>
      <c r="O14" s="50"/>
    </row>
    <row r="15" spans="1:249" ht="21" hidden="1" customHeight="1">
      <c r="A15" s="56"/>
      <c r="B15" s="28"/>
      <c r="C15" s="28"/>
      <c r="D15" s="28"/>
      <c r="E15" s="55"/>
      <c r="F15" s="86">
        <f t="shared" si="0"/>
        <v>0</v>
      </c>
      <c r="G15" s="116"/>
      <c r="H15" s="116"/>
      <c r="I15" s="116"/>
      <c r="J15" s="116"/>
      <c r="K15" s="116"/>
      <c r="L15" s="119"/>
      <c r="M15" s="50"/>
      <c r="N15" s="50"/>
      <c r="O15" s="50"/>
    </row>
    <row r="16" spans="1:249" ht="21" hidden="1" customHeight="1">
      <c r="A16" s="56"/>
      <c r="B16" s="28"/>
      <c r="C16" s="28"/>
      <c r="D16" s="28"/>
      <c r="E16" s="55"/>
      <c r="F16" s="86">
        <f t="shared" si="0"/>
        <v>0</v>
      </c>
      <c r="G16" s="116"/>
      <c r="H16" s="116"/>
      <c r="I16" s="116"/>
      <c r="J16" s="116"/>
      <c r="K16" s="116"/>
      <c r="L16" s="119"/>
      <c r="M16" s="50"/>
      <c r="N16" s="50"/>
      <c r="O16" s="50"/>
    </row>
    <row r="17" spans="1:15" ht="21" hidden="1" customHeight="1">
      <c r="A17" s="56"/>
      <c r="B17" s="28"/>
      <c r="C17" s="28"/>
      <c r="D17" s="28"/>
      <c r="E17" s="55"/>
      <c r="F17" s="86">
        <f t="shared" si="0"/>
        <v>0</v>
      </c>
      <c r="G17" s="116"/>
      <c r="H17" s="116"/>
      <c r="I17" s="116"/>
      <c r="J17" s="116"/>
      <c r="K17" s="116"/>
      <c r="L17" s="119"/>
      <c r="M17" s="50"/>
      <c r="N17" s="50"/>
      <c r="O17" s="50"/>
    </row>
    <row r="18" spans="1:15" ht="21" hidden="1" customHeight="1">
      <c r="A18" s="56"/>
      <c r="B18" s="28"/>
      <c r="C18" s="28"/>
      <c r="D18" s="28"/>
      <c r="E18" s="55"/>
      <c r="F18" s="86">
        <f t="shared" si="0"/>
        <v>0</v>
      </c>
      <c r="G18" s="116"/>
      <c r="H18" s="116"/>
      <c r="I18" s="116"/>
      <c r="J18" s="116"/>
      <c r="K18" s="116"/>
      <c r="L18" s="119"/>
      <c r="M18" s="50"/>
      <c r="N18" s="50"/>
      <c r="O18" s="50"/>
    </row>
    <row r="19" spans="1:15" ht="21" hidden="1" customHeight="1">
      <c r="A19" s="56"/>
      <c r="B19" s="28"/>
      <c r="C19" s="28"/>
      <c r="D19" s="28"/>
      <c r="E19" s="55"/>
      <c r="F19" s="86">
        <f t="shared" si="0"/>
        <v>0</v>
      </c>
      <c r="G19" s="116"/>
      <c r="H19" s="116"/>
      <c r="I19" s="116"/>
      <c r="J19" s="116"/>
      <c r="K19" s="116"/>
      <c r="L19" s="119"/>
      <c r="M19" s="50"/>
      <c r="N19" s="50"/>
      <c r="O19" s="50"/>
    </row>
    <row r="20" spans="1:15" ht="21" customHeight="1">
      <c r="A20" s="56"/>
      <c r="B20" s="28"/>
      <c r="C20" s="28"/>
      <c r="D20" s="28"/>
      <c r="E20" s="55"/>
      <c r="F20" s="86">
        <f t="shared" si="0"/>
        <v>0</v>
      </c>
      <c r="G20" s="116"/>
      <c r="H20" s="116"/>
      <c r="I20" s="116"/>
      <c r="J20" s="116"/>
      <c r="K20" s="116"/>
      <c r="L20" s="119"/>
      <c r="M20" s="50"/>
      <c r="N20" s="50"/>
      <c r="O20" s="50"/>
    </row>
    <row r="21" spans="1:15" ht="21" customHeight="1">
      <c r="A21" s="56"/>
      <c r="B21" s="28"/>
      <c r="C21" s="28"/>
      <c r="D21" s="28"/>
      <c r="E21" s="55"/>
      <c r="F21" s="86">
        <f t="shared" si="0"/>
        <v>0</v>
      </c>
      <c r="G21" s="116"/>
      <c r="H21" s="116"/>
      <c r="I21" s="116"/>
      <c r="J21" s="116"/>
      <c r="K21" s="116"/>
      <c r="L21" s="119"/>
      <c r="M21" s="50"/>
      <c r="N21" s="50"/>
      <c r="O21" s="50"/>
    </row>
    <row r="22" spans="1:15" ht="14.25">
      <c r="A22" s="296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</row>
  </sheetData>
  <mergeCells count="19"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G5:H5"/>
    <mergeCell ref="O5:O6"/>
    <mergeCell ref="K5:K6"/>
    <mergeCell ref="L5:L6"/>
    <mergeCell ref="M5:N5"/>
    <mergeCell ref="A1:O1"/>
    <mergeCell ref="N3:O3"/>
    <mergeCell ref="B4:D4"/>
    <mergeCell ref="F4:O4"/>
    <mergeCell ref="A3:G3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O87"/>
  <sheetViews>
    <sheetView showGridLines="0" showZeros="0" topLeftCell="A8" workbookViewId="0">
      <selection activeCell="A73" sqref="A73"/>
    </sheetView>
  </sheetViews>
  <sheetFormatPr defaultColWidth="9.1640625" defaultRowHeight="12"/>
  <cols>
    <col min="1" max="1" width="17.6640625" style="34" customWidth="1"/>
    <col min="2" max="4" width="7.5" style="34" customWidth="1"/>
    <col min="5" max="5" width="42" style="34" bestFit="1" customWidth="1"/>
    <col min="6" max="10" width="13.1640625" style="34" customWidth="1"/>
    <col min="11" max="248" width="9.1640625" style="34" customWidth="1"/>
    <col min="249" max="254" width="9.1640625" customWidth="1"/>
  </cols>
  <sheetData>
    <row r="1" spans="1:248" ht="27">
      <c r="A1" s="111" t="s">
        <v>256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248">
      <c r="I2" s="286" t="s">
        <v>57</v>
      </c>
      <c r="J2" s="286"/>
      <c r="K2"/>
      <c r="L2"/>
    </row>
    <row r="3" spans="1:248" ht="17.25" customHeight="1">
      <c r="A3" s="291" t="s">
        <v>296</v>
      </c>
      <c r="B3" s="292"/>
      <c r="C3" s="292"/>
      <c r="D3" s="292"/>
      <c r="E3" s="292"/>
      <c r="I3" s="286" t="s">
        <v>24</v>
      </c>
      <c r="J3" s="287"/>
      <c r="K3"/>
      <c r="L3"/>
    </row>
    <row r="4" spans="1:248" s="100" customFormat="1">
      <c r="A4" s="280" t="s">
        <v>40</v>
      </c>
      <c r="B4" s="294" t="s">
        <v>52</v>
      </c>
      <c r="C4" s="294"/>
      <c r="D4" s="294"/>
      <c r="E4" s="306" t="s">
        <v>53</v>
      </c>
      <c r="F4" s="101" t="s">
        <v>42</v>
      </c>
      <c r="G4" s="102"/>
      <c r="H4" s="102"/>
      <c r="I4" s="102"/>
      <c r="J4" s="106"/>
      <c r="K4" s="13"/>
    </row>
    <row r="5" spans="1:248" s="100" customFormat="1">
      <c r="A5" s="280"/>
      <c r="B5" s="304" t="s">
        <v>54</v>
      </c>
      <c r="C5" s="304" t="s">
        <v>55</v>
      </c>
      <c r="D5" s="304" t="s">
        <v>56</v>
      </c>
      <c r="E5" s="306"/>
      <c r="F5" s="284" t="s">
        <v>43</v>
      </c>
      <c r="G5" s="288"/>
      <c r="H5" s="289"/>
      <c r="I5" s="290"/>
      <c r="J5" s="284" t="s">
        <v>45</v>
      </c>
      <c r="K5" s="13"/>
    </row>
    <row r="6" spans="1:248" s="100" customFormat="1" ht="24">
      <c r="A6" s="280"/>
      <c r="B6" s="305"/>
      <c r="C6" s="305"/>
      <c r="D6" s="305"/>
      <c r="E6" s="306"/>
      <c r="F6" s="285"/>
      <c r="G6" s="67" t="s">
        <v>48</v>
      </c>
      <c r="H6" s="67" t="s">
        <v>49</v>
      </c>
      <c r="I6" s="67" t="s">
        <v>50</v>
      </c>
      <c r="J6" s="285"/>
      <c r="K6" s="13"/>
    </row>
    <row r="7" spans="1:248" s="13" customFormat="1" ht="24.75" customHeight="1">
      <c r="A7" s="237" t="s">
        <v>281</v>
      </c>
      <c r="B7" s="73"/>
      <c r="C7" s="73"/>
      <c r="D7" s="73"/>
      <c r="E7" s="243" t="s">
        <v>295</v>
      </c>
      <c r="F7" s="171">
        <f>G7+H7+I7+J7</f>
        <v>671.77</v>
      </c>
      <c r="G7" s="114">
        <f>G8+G76+G79+G82</f>
        <v>422.55</v>
      </c>
      <c r="H7" s="114">
        <f>H73+H83</f>
        <v>87.25</v>
      </c>
      <c r="I7" s="114">
        <f>I73+I83</f>
        <v>11.969999999999999</v>
      </c>
      <c r="J7" s="114">
        <f>J82</f>
        <v>150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</row>
    <row r="8" spans="1:248" ht="20.25" customHeight="1">
      <c r="A8" s="159"/>
      <c r="B8" s="241" t="s">
        <v>58</v>
      </c>
      <c r="C8" s="241"/>
      <c r="D8" s="240"/>
      <c r="E8" s="230" t="s">
        <v>282</v>
      </c>
      <c r="F8" s="171">
        <v>62.1</v>
      </c>
      <c r="G8" s="171">
        <f>G73</f>
        <v>53.43</v>
      </c>
      <c r="H8" s="171">
        <v>2.75</v>
      </c>
      <c r="I8" s="171">
        <v>5.92</v>
      </c>
      <c r="J8" s="86"/>
    </row>
    <row r="9" spans="1:248" ht="18.75" hidden="1" customHeight="1">
      <c r="B9" s="241"/>
      <c r="C9" s="241"/>
      <c r="D9" s="240"/>
      <c r="E9" s="96" t="s">
        <v>32</v>
      </c>
      <c r="F9" s="86"/>
      <c r="G9" s="124"/>
      <c r="H9" s="86"/>
      <c r="I9" s="86"/>
      <c r="J9" s="86"/>
    </row>
    <row r="10" spans="1:248" ht="18.75" hidden="1" customHeight="1">
      <c r="A10" s="56"/>
      <c r="B10" s="241"/>
      <c r="C10" s="241"/>
      <c r="D10" s="240"/>
      <c r="E10" s="96" t="s">
        <v>33</v>
      </c>
      <c r="F10" s="86"/>
      <c r="G10" s="124"/>
      <c r="H10" s="86"/>
      <c r="I10" s="86"/>
      <c r="J10" s="86"/>
    </row>
    <row r="11" spans="1:248" ht="18.75" hidden="1" customHeight="1">
      <c r="A11" s="56"/>
      <c r="B11" s="241"/>
      <c r="C11" s="241"/>
      <c r="D11" s="240"/>
      <c r="E11" s="228" t="s">
        <v>272</v>
      </c>
      <c r="F11" s="86"/>
      <c r="G11" s="124"/>
      <c r="H11" s="86"/>
      <c r="I11" s="86"/>
      <c r="J11" s="86"/>
    </row>
    <row r="12" spans="1:248" ht="18.75" hidden="1" customHeight="1">
      <c r="A12" s="56"/>
      <c r="B12" s="241"/>
      <c r="C12" s="241"/>
      <c r="D12" s="240"/>
      <c r="E12" s="230" t="s">
        <v>273</v>
      </c>
      <c r="F12" s="86"/>
      <c r="G12" s="124"/>
      <c r="H12" s="86"/>
      <c r="I12" s="86"/>
      <c r="J12" s="86"/>
    </row>
    <row r="13" spans="1:248" ht="18.75" hidden="1" customHeight="1">
      <c r="A13" s="56"/>
      <c r="B13" s="241"/>
      <c r="C13" s="241"/>
      <c r="D13" s="240"/>
      <c r="E13" s="96" t="s">
        <v>34</v>
      </c>
      <c r="F13" s="86"/>
      <c r="G13" s="124"/>
      <c r="H13" s="86"/>
      <c r="I13" s="86"/>
      <c r="J13" s="86"/>
    </row>
    <row r="14" spans="1:248" ht="18.75" hidden="1" customHeight="1">
      <c r="A14" s="56"/>
      <c r="B14" s="241"/>
      <c r="C14" s="241"/>
      <c r="D14" s="240"/>
      <c r="E14" s="96" t="s">
        <v>35</v>
      </c>
      <c r="F14" s="86"/>
      <c r="G14" s="124"/>
      <c r="H14" s="86"/>
      <c r="I14" s="86"/>
      <c r="J14" s="86"/>
    </row>
    <row r="15" spans="1:248" ht="18.75" hidden="1" customHeight="1">
      <c r="A15" s="56"/>
      <c r="B15" s="241"/>
      <c r="C15" s="241"/>
      <c r="D15" s="240"/>
      <c r="E15" s="230" t="s">
        <v>274</v>
      </c>
      <c r="F15" s="86"/>
      <c r="G15" s="124"/>
      <c r="H15" s="86"/>
      <c r="I15" s="86"/>
      <c r="J15" s="86"/>
    </row>
    <row r="16" spans="1:248" ht="18.75" hidden="1" customHeight="1">
      <c r="A16" s="56"/>
      <c r="B16" s="241"/>
      <c r="C16" s="241"/>
      <c r="D16" s="240"/>
      <c r="E16" s="96" t="s">
        <v>36</v>
      </c>
      <c r="F16" s="86"/>
      <c r="G16" s="124"/>
      <c r="H16" s="86"/>
      <c r="I16" s="86"/>
      <c r="J16" s="86"/>
    </row>
    <row r="17" spans="1:10" ht="18.75" hidden="1" customHeight="1">
      <c r="A17" s="56"/>
      <c r="B17" s="241"/>
      <c r="C17" s="241"/>
      <c r="D17" s="240"/>
      <c r="E17" s="96" t="s">
        <v>37</v>
      </c>
      <c r="F17" s="86"/>
      <c r="G17" s="124"/>
      <c r="H17" s="86"/>
      <c r="I17" s="86"/>
      <c r="J17" s="86"/>
    </row>
    <row r="18" spans="1:10" ht="18.75" hidden="1" customHeight="1">
      <c r="A18" s="56"/>
      <c r="B18" s="241"/>
      <c r="C18" s="241"/>
      <c r="D18" s="240"/>
      <c r="E18" s="230" t="s">
        <v>275</v>
      </c>
      <c r="F18" s="86"/>
      <c r="G18" s="124"/>
      <c r="H18" s="86"/>
      <c r="I18" s="86"/>
      <c r="J18" s="86"/>
    </row>
    <row r="19" spans="1:10" ht="18.75" hidden="1" customHeight="1">
      <c r="A19" s="56"/>
      <c r="B19" s="241"/>
      <c r="C19" s="241"/>
      <c r="D19" s="240"/>
      <c r="E19" s="232" t="s">
        <v>276</v>
      </c>
      <c r="F19" s="86"/>
      <c r="G19" s="124"/>
      <c r="H19" s="86"/>
      <c r="I19" s="86"/>
      <c r="J19" s="86"/>
    </row>
    <row r="20" spans="1:10" ht="18.75" hidden="1" customHeight="1">
      <c r="A20" s="56"/>
      <c r="B20" s="241"/>
      <c r="C20" s="241"/>
      <c r="D20" s="240"/>
      <c r="E20" s="234" t="s">
        <v>277</v>
      </c>
      <c r="F20" s="86"/>
      <c r="G20" s="124"/>
      <c r="H20" s="86"/>
      <c r="I20" s="86"/>
      <c r="J20" s="86"/>
    </row>
    <row r="21" spans="1:10" ht="18.75" hidden="1" customHeight="1">
      <c r="A21" s="56"/>
      <c r="B21" s="241"/>
      <c r="C21" s="241"/>
      <c r="D21" s="240"/>
      <c r="E21" s="234" t="s">
        <v>278</v>
      </c>
      <c r="F21" s="86"/>
      <c r="G21" s="124"/>
      <c r="H21" s="86"/>
      <c r="I21" s="86"/>
      <c r="J21" s="86"/>
    </row>
    <row r="22" spans="1:10" ht="18.75" hidden="1" customHeight="1">
      <c r="A22" s="56"/>
      <c r="B22" s="241"/>
      <c r="C22" s="241"/>
      <c r="D22" s="240"/>
      <c r="E22" s="96"/>
      <c r="F22" s="86"/>
      <c r="G22" s="124"/>
      <c r="H22" s="86"/>
      <c r="I22" s="86"/>
      <c r="J22" s="86"/>
    </row>
    <row r="23" spans="1:10" ht="18.75" hidden="1" customHeight="1">
      <c r="A23" s="56"/>
      <c r="B23" s="241"/>
      <c r="C23" s="241"/>
      <c r="D23" s="240"/>
      <c r="E23" s="96"/>
      <c r="F23" s="86"/>
      <c r="G23" s="124"/>
      <c r="H23" s="86"/>
      <c r="I23" s="86"/>
      <c r="J23" s="86"/>
    </row>
    <row r="24" spans="1:10" ht="18.75" hidden="1" customHeight="1">
      <c r="A24" s="56"/>
      <c r="B24" s="241"/>
      <c r="C24" s="241"/>
      <c r="D24" s="240"/>
      <c r="E24" s="96"/>
      <c r="F24" s="86"/>
      <c r="G24" s="124"/>
      <c r="H24" s="86"/>
      <c r="I24" s="86"/>
      <c r="J24" s="86"/>
    </row>
    <row r="25" spans="1:10" ht="18.75" hidden="1" customHeight="1">
      <c r="A25" s="56"/>
      <c r="B25" s="241"/>
      <c r="C25" s="241"/>
      <c r="D25" s="240"/>
      <c r="E25" s="96"/>
      <c r="F25" s="86"/>
      <c r="G25" s="86"/>
      <c r="H25" s="124"/>
      <c r="I25" s="86"/>
      <c r="J25" s="86"/>
    </row>
    <row r="26" spans="1:10" ht="18.75" hidden="1" customHeight="1">
      <c r="A26" s="56"/>
      <c r="B26" s="241"/>
      <c r="C26" s="241"/>
      <c r="D26" s="240"/>
      <c r="E26" s="96"/>
      <c r="F26" s="86"/>
      <c r="G26" s="86"/>
      <c r="H26" s="124"/>
      <c r="I26" s="86"/>
      <c r="J26" s="86"/>
    </row>
    <row r="27" spans="1:10" ht="18.75" hidden="1" customHeight="1">
      <c r="A27" s="56"/>
      <c r="B27" s="241"/>
      <c r="C27" s="241"/>
      <c r="D27" s="240"/>
      <c r="E27" s="96"/>
      <c r="F27" s="86"/>
      <c r="G27" s="86"/>
      <c r="H27" s="124"/>
      <c r="I27" s="86"/>
      <c r="J27" s="86"/>
    </row>
    <row r="28" spans="1:10" ht="18.75" hidden="1" customHeight="1">
      <c r="A28" s="56"/>
      <c r="B28" s="241"/>
      <c r="C28" s="241"/>
      <c r="D28" s="240"/>
      <c r="E28" s="96"/>
      <c r="F28" s="86"/>
      <c r="G28" s="86"/>
      <c r="H28" s="124"/>
      <c r="I28" s="86"/>
      <c r="J28" s="86"/>
    </row>
    <row r="29" spans="1:10" ht="18.75" hidden="1" customHeight="1">
      <c r="A29" s="56"/>
      <c r="B29" s="241"/>
      <c r="C29" s="241"/>
      <c r="D29" s="240"/>
      <c r="E29" s="96"/>
      <c r="F29" s="86"/>
      <c r="G29" s="86"/>
      <c r="H29" s="124"/>
      <c r="I29" s="86"/>
      <c r="J29" s="86"/>
    </row>
    <row r="30" spans="1:10" ht="18.75" hidden="1" customHeight="1">
      <c r="A30" s="56"/>
      <c r="B30" s="241"/>
      <c r="C30" s="241"/>
      <c r="D30" s="240"/>
      <c r="E30" s="96"/>
      <c r="F30" s="86"/>
      <c r="G30" s="86"/>
      <c r="H30" s="124"/>
      <c r="I30" s="86"/>
      <c r="J30" s="86"/>
    </row>
    <row r="31" spans="1:10" ht="18.75" hidden="1" customHeight="1">
      <c r="A31" s="56"/>
      <c r="B31" s="241"/>
      <c r="C31" s="241"/>
      <c r="D31" s="240"/>
      <c r="E31" s="96"/>
      <c r="F31" s="86"/>
      <c r="G31" s="86"/>
      <c r="H31" s="124"/>
      <c r="I31" s="86"/>
      <c r="J31" s="86"/>
    </row>
    <row r="32" spans="1:10" ht="18.75" hidden="1" customHeight="1">
      <c r="A32" s="56"/>
      <c r="B32" s="241"/>
      <c r="C32" s="241"/>
      <c r="D32" s="240"/>
      <c r="E32" s="96"/>
      <c r="F32" s="86"/>
      <c r="G32" s="86"/>
      <c r="H32" s="124"/>
      <c r="I32" s="86"/>
      <c r="J32" s="86"/>
    </row>
    <row r="33" spans="1:10" ht="18.75" hidden="1" customHeight="1">
      <c r="A33" s="56"/>
      <c r="B33" s="241"/>
      <c r="C33" s="241"/>
      <c r="D33" s="240"/>
      <c r="E33" s="96"/>
      <c r="F33" s="86"/>
      <c r="G33" s="86"/>
      <c r="H33" s="124"/>
      <c r="I33" s="86"/>
      <c r="J33" s="86"/>
    </row>
    <row r="34" spans="1:10" ht="18.75" hidden="1" customHeight="1">
      <c r="A34" s="56"/>
      <c r="B34" s="241"/>
      <c r="C34" s="241"/>
      <c r="D34" s="240"/>
      <c r="E34" s="96"/>
      <c r="F34" s="86"/>
      <c r="G34" s="86"/>
      <c r="H34" s="124"/>
      <c r="I34" s="86"/>
      <c r="J34" s="86"/>
    </row>
    <row r="35" spans="1:10" ht="18.75" hidden="1" customHeight="1">
      <c r="A35" s="56"/>
      <c r="B35" s="241"/>
      <c r="C35" s="241"/>
      <c r="D35" s="240"/>
      <c r="E35" s="96"/>
      <c r="F35" s="86"/>
      <c r="G35" s="86"/>
      <c r="H35" s="124"/>
      <c r="I35" s="86"/>
      <c r="J35" s="86"/>
    </row>
    <row r="36" spans="1:10" ht="18.75" hidden="1" customHeight="1">
      <c r="A36" s="56"/>
      <c r="B36" s="241"/>
      <c r="C36" s="241"/>
      <c r="D36" s="240"/>
      <c r="E36" s="96"/>
      <c r="F36" s="86"/>
      <c r="G36" s="86"/>
      <c r="H36" s="124"/>
      <c r="I36" s="86"/>
      <c r="J36" s="86"/>
    </row>
    <row r="37" spans="1:10" ht="18.75" hidden="1" customHeight="1">
      <c r="A37" s="56"/>
      <c r="B37" s="241"/>
      <c r="C37" s="241"/>
      <c r="D37" s="240"/>
      <c r="E37" s="96"/>
      <c r="F37" s="86"/>
      <c r="G37" s="86"/>
      <c r="H37" s="124"/>
      <c r="I37" s="86"/>
      <c r="J37" s="86"/>
    </row>
    <row r="38" spans="1:10" ht="18.75" hidden="1" customHeight="1">
      <c r="A38" s="56"/>
      <c r="B38" s="241"/>
      <c r="C38" s="241"/>
      <c r="D38" s="240"/>
      <c r="E38" s="96"/>
      <c r="F38" s="86"/>
      <c r="G38" s="86"/>
      <c r="H38" s="124"/>
      <c r="I38" s="86"/>
      <c r="J38" s="86"/>
    </row>
    <row r="39" spans="1:10" ht="18.75" hidden="1" customHeight="1">
      <c r="A39" s="56"/>
      <c r="B39" s="241"/>
      <c r="C39" s="241"/>
      <c r="D39" s="240"/>
      <c r="E39" s="96"/>
      <c r="F39" s="86"/>
      <c r="G39" s="86"/>
      <c r="H39" s="124"/>
      <c r="I39" s="86"/>
      <c r="J39" s="86"/>
    </row>
    <row r="40" spans="1:10" ht="18.75" hidden="1" customHeight="1">
      <c r="A40" s="56"/>
      <c r="B40" s="241"/>
      <c r="C40" s="241"/>
      <c r="D40" s="240"/>
      <c r="E40" s="96"/>
      <c r="F40" s="86"/>
      <c r="G40" s="86"/>
      <c r="H40" s="124"/>
      <c r="I40" s="86"/>
      <c r="J40" s="86"/>
    </row>
    <row r="41" spans="1:10" ht="18.75" hidden="1" customHeight="1">
      <c r="A41" s="56"/>
      <c r="B41" s="241"/>
      <c r="C41" s="241"/>
      <c r="D41" s="240"/>
      <c r="E41" s="96"/>
      <c r="F41" s="86"/>
      <c r="G41" s="86"/>
      <c r="H41" s="124"/>
      <c r="I41" s="86"/>
      <c r="J41" s="86"/>
    </row>
    <row r="42" spans="1:10" ht="18.75" hidden="1" customHeight="1">
      <c r="A42" s="56"/>
      <c r="B42" s="241"/>
      <c r="C42" s="241"/>
      <c r="D42" s="240"/>
      <c r="E42" s="96"/>
      <c r="F42" s="86"/>
      <c r="G42" s="86"/>
      <c r="H42" s="124"/>
      <c r="I42" s="86"/>
      <c r="J42" s="86"/>
    </row>
    <row r="43" spans="1:10" ht="18.75" hidden="1" customHeight="1">
      <c r="A43" s="56"/>
      <c r="B43" s="241"/>
      <c r="C43" s="241"/>
      <c r="D43" s="240"/>
      <c r="E43" s="96"/>
      <c r="F43" s="86"/>
      <c r="G43" s="86"/>
      <c r="H43" s="124"/>
      <c r="I43" s="86"/>
      <c r="J43" s="86"/>
    </row>
    <row r="44" spans="1:10" ht="18.75" hidden="1" customHeight="1">
      <c r="A44" s="56"/>
      <c r="B44" s="241"/>
      <c r="C44" s="241"/>
      <c r="D44" s="240"/>
      <c r="E44" s="96"/>
      <c r="F44" s="86"/>
      <c r="G44" s="86"/>
      <c r="H44" s="124"/>
      <c r="I44" s="86"/>
      <c r="J44" s="86"/>
    </row>
    <row r="45" spans="1:10" ht="18.75" hidden="1" customHeight="1">
      <c r="A45" s="56"/>
      <c r="B45" s="241"/>
      <c r="C45" s="241"/>
      <c r="D45" s="240"/>
      <c r="E45" s="96"/>
      <c r="F45" s="86"/>
      <c r="G45" s="86"/>
      <c r="H45" s="86"/>
      <c r="I45" s="124"/>
      <c r="J45" s="86"/>
    </row>
    <row r="46" spans="1:10" ht="18.75" hidden="1" customHeight="1">
      <c r="A46" s="56"/>
      <c r="B46" s="241"/>
      <c r="C46" s="241"/>
      <c r="D46" s="240"/>
      <c r="E46" s="96"/>
      <c r="F46" s="86"/>
      <c r="G46" s="86"/>
      <c r="H46" s="86"/>
      <c r="I46" s="124"/>
      <c r="J46" s="86"/>
    </row>
    <row r="47" spans="1:10" ht="18.75" hidden="1" customHeight="1">
      <c r="A47" s="56"/>
      <c r="B47" s="241"/>
      <c r="C47" s="241"/>
      <c r="D47" s="240"/>
      <c r="E47" s="96"/>
      <c r="F47" s="86"/>
      <c r="G47" s="86"/>
      <c r="H47" s="86"/>
      <c r="I47" s="124"/>
      <c r="J47" s="86"/>
    </row>
    <row r="48" spans="1:10" ht="18.75" hidden="1" customHeight="1">
      <c r="A48" s="56"/>
      <c r="B48" s="241"/>
      <c r="C48" s="241"/>
      <c r="D48" s="240"/>
      <c r="E48" s="96"/>
      <c r="F48" s="86"/>
      <c r="G48" s="86"/>
      <c r="H48" s="86"/>
      <c r="I48" s="124"/>
      <c r="J48" s="86"/>
    </row>
    <row r="49" spans="1:10" ht="18.75" hidden="1" customHeight="1">
      <c r="A49" s="56"/>
      <c r="B49" s="241"/>
      <c r="C49" s="241"/>
      <c r="D49" s="240"/>
      <c r="E49" s="96"/>
      <c r="F49" s="86"/>
      <c r="G49" s="86"/>
      <c r="H49" s="86"/>
      <c r="I49" s="124"/>
      <c r="J49" s="86"/>
    </row>
    <row r="50" spans="1:10" ht="18.75" hidden="1" customHeight="1">
      <c r="A50" s="56"/>
      <c r="B50" s="241"/>
      <c r="C50" s="241"/>
      <c r="D50" s="240"/>
      <c r="E50" s="96"/>
      <c r="F50" s="86"/>
      <c r="G50" s="86"/>
      <c r="H50" s="86"/>
      <c r="I50" s="124"/>
      <c r="J50" s="124"/>
    </row>
    <row r="51" spans="1:10" ht="18.75" hidden="1" customHeight="1">
      <c r="A51" s="56"/>
      <c r="B51" s="241"/>
      <c r="C51" s="241"/>
      <c r="D51" s="240"/>
      <c r="E51" s="96"/>
      <c r="F51" s="86"/>
      <c r="G51" s="86"/>
      <c r="H51" s="86"/>
      <c r="I51" s="124"/>
      <c r="J51" s="124"/>
    </row>
    <row r="52" spans="1:10" ht="18.75" hidden="1" customHeight="1">
      <c r="A52" s="56"/>
      <c r="B52" s="241"/>
      <c r="C52" s="241"/>
      <c r="D52" s="240"/>
      <c r="E52" s="96"/>
      <c r="F52" s="86"/>
      <c r="G52" s="86"/>
      <c r="H52" s="86"/>
      <c r="I52" s="124"/>
      <c r="J52" s="124"/>
    </row>
    <row r="53" spans="1:10" ht="18.75" hidden="1" customHeight="1">
      <c r="A53" s="56"/>
      <c r="B53" s="241"/>
      <c r="C53" s="241"/>
      <c r="D53" s="240"/>
      <c r="E53" s="96"/>
      <c r="F53" s="86"/>
      <c r="G53" s="86"/>
      <c r="H53" s="86"/>
      <c r="I53" s="124"/>
      <c r="J53" s="124"/>
    </row>
    <row r="54" spans="1:10" ht="18.75" hidden="1" customHeight="1">
      <c r="A54" s="56"/>
      <c r="B54" s="241"/>
      <c r="C54" s="241"/>
      <c r="D54" s="240"/>
      <c r="E54" s="96"/>
      <c r="F54" s="86"/>
      <c r="G54" s="86"/>
      <c r="H54" s="86"/>
      <c r="I54" s="124"/>
      <c r="J54" s="124"/>
    </row>
    <row r="55" spans="1:10" ht="18.75" hidden="1" customHeight="1">
      <c r="A55" s="56"/>
      <c r="B55" s="241"/>
      <c r="C55" s="241"/>
      <c r="D55" s="240"/>
      <c r="E55" s="96"/>
      <c r="F55" s="86"/>
      <c r="G55" s="86"/>
      <c r="H55" s="86"/>
      <c r="I55" s="124"/>
      <c r="J55" s="124"/>
    </row>
    <row r="56" spans="1:10" ht="18.75" hidden="1" customHeight="1">
      <c r="A56" s="56"/>
      <c r="B56" s="241"/>
      <c r="C56" s="241"/>
      <c r="D56" s="240"/>
      <c r="E56" s="96"/>
      <c r="F56" s="86"/>
      <c r="G56" s="86"/>
      <c r="H56" s="86"/>
      <c r="I56" s="124"/>
      <c r="J56" s="124"/>
    </row>
    <row r="57" spans="1:10" ht="18.75" hidden="1" customHeight="1">
      <c r="A57" s="56"/>
      <c r="B57" s="241"/>
      <c r="C57" s="241"/>
      <c r="D57" s="240"/>
      <c r="E57" s="96"/>
      <c r="F57" s="86"/>
      <c r="G57" s="86"/>
      <c r="H57" s="86"/>
      <c r="I57" s="124"/>
      <c r="J57" s="124"/>
    </row>
    <row r="58" spans="1:10" ht="18.75" hidden="1" customHeight="1">
      <c r="A58" s="56"/>
      <c r="B58" s="241"/>
      <c r="C58" s="241"/>
      <c r="D58" s="240"/>
      <c r="E58" s="96"/>
      <c r="F58" s="86"/>
      <c r="G58" s="86"/>
      <c r="H58" s="86"/>
      <c r="I58" s="124"/>
      <c r="J58" s="124"/>
    </row>
    <row r="59" spans="1:10" ht="18.75" hidden="1" customHeight="1">
      <c r="A59" s="56"/>
      <c r="B59" s="241"/>
      <c r="C59" s="241"/>
      <c r="D59" s="240"/>
      <c r="E59" s="96"/>
      <c r="F59" s="86"/>
      <c r="G59" s="86"/>
      <c r="H59" s="86"/>
      <c r="I59" s="124"/>
      <c r="J59" s="124"/>
    </row>
    <row r="60" spans="1:10" ht="18.75" hidden="1" customHeight="1">
      <c r="A60" s="56"/>
      <c r="B60" s="241"/>
      <c r="C60" s="241"/>
      <c r="D60" s="240"/>
      <c r="E60" s="96"/>
      <c r="F60" s="86"/>
      <c r="G60" s="86"/>
      <c r="H60" s="86"/>
      <c r="I60" s="124"/>
      <c r="J60" s="124"/>
    </row>
    <row r="61" spans="1:10" ht="18.75" hidden="1" customHeight="1">
      <c r="A61" s="56"/>
      <c r="B61" s="241"/>
      <c r="C61" s="241"/>
      <c r="D61" s="240"/>
      <c r="E61" s="96"/>
      <c r="F61" s="86"/>
      <c r="G61" s="86"/>
      <c r="H61" s="86"/>
      <c r="I61" s="124"/>
      <c r="J61" s="124"/>
    </row>
    <row r="62" spans="1:10" ht="18.75" hidden="1" customHeight="1">
      <c r="A62" s="56"/>
      <c r="B62" s="241"/>
      <c r="C62" s="241"/>
      <c r="D62" s="240"/>
      <c r="E62" s="96"/>
      <c r="F62" s="86"/>
      <c r="G62" s="86"/>
      <c r="H62" s="86"/>
      <c r="I62" s="124"/>
      <c r="J62" s="124"/>
    </row>
    <row r="63" spans="1:10" ht="18.75" hidden="1" customHeight="1">
      <c r="A63" s="56"/>
      <c r="B63" s="241"/>
      <c r="C63" s="241"/>
      <c r="D63" s="240"/>
      <c r="E63" s="96"/>
      <c r="F63" s="86"/>
      <c r="G63" s="86"/>
      <c r="H63" s="86"/>
      <c r="I63" s="124"/>
      <c r="J63" s="124"/>
    </row>
    <row r="64" spans="1:10" ht="18.75" hidden="1" customHeight="1">
      <c r="A64" s="56"/>
      <c r="B64" s="241"/>
      <c r="C64" s="241"/>
      <c r="D64" s="240"/>
      <c r="E64" s="96"/>
      <c r="F64" s="86"/>
      <c r="G64" s="86"/>
      <c r="H64" s="86"/>
      <c r="I64" s="124"/>
      <c r="J64" s="124"/>
    </row>
    <row r="65" spans="1:10" ht="18.75" hidden="1" customHeight="1">
      <c r="A65" s="56"/>
      <c r="B65" s="241"/>
      <c r="C65" s="241"/>
      <c r="D65" s="240"/>
      <c r="E65" s="96"/>
      <c r="F65" s="86"/>
      <c r="G65" s="86"/>
      <c r="H65" s="86"/>
      <c r="I65" s="124"/>
      <c r="J65" s="124"/>
    </row>
    <row r="66" spans="1:10" ht="18.75" hidden="1" customHeight="1">
      <c r="A66" s="56"/>
      <c r="B66" s="241"/>
      <c r="C66" s="241"/>
      <c r="D66" s="240"/>
      <c r="E66" s="96"/>
      <c r="F66" s="86"/>
      <c r="G66" s="86"/>
      <c r="H66" s="86"/>
      <c r="I66" s="124"/>
      <c r="J66" s="124"/>
    </row>
    <row r="67" spans="1:10" ht="18.75" hidden="1" customHeight="1">
      <c r="A67" s="56"/>
      <c r="B67" s="241"/>
      <c r="C67" s="241"/>
      <c r="D67" s="240"/>
      <c r="E67" s="96"/>
      <c r="F67" s="86"/>
      <c r="G67" s="86"/>
      <c r="H67" s="86"/>
      <c r="I67" s="124"/>
      <c r="J67" s="124"/>
    </row>
    <row r="68" spans="1:10" ht="18.75" hidden="1" customHeight="1">
      <c r="A68" s="56"/>
      <c r="B68" s="241"/>
      <c r="C68" s="241"/>
      <c r="D68" s="240"/>
      <c r="E68" s="96"/>
      <c r="F68" s="86"/>
      <c r="G68" s="86"/>
      <c r="H68" s="86"/>
      <c r="I68" s="124"/>
      <c r="J68" s="124"/>
    </row>
    <row r="69" spans="1:10" ht="18.75" hidden="1" customHeight="1">
      <c r="A69" s="56"/>
      <c r="B69" s="241"/>
      <c r="C69" s="241"/>
      <c r="D69" s="240"/>
      <c r="E69" s="96"/>
      <c r="F69" s="86"/>
      <c r="G69" s="86"/>
      <c r="H69" s="86"/>
      <c r="I69" s="124"/>
      <c r="J69" s="124"/>
    </row>
    <row r="70" spans="1:10" ht="18.75" hidden="1" customHeight="1">
      <c r="A70" s="56"/>
      <c r="B70" s="241"/>
      <c r="C70" s="241"/>
      <c r="D70" s="240"/>
      <c r="E70" s="96"/>
      <c r="F70" s="86"/>
      <c r="G70" s="86"/>
      <c r="H70" s="86"/>
      <c r="I70" s="124"/>
      <c r="J70" s="124"/>
    </row>
    <row r="71" spans="1:10" ht="18.75" hidden="1" customHeight="1">
      <c r="A71" s="56"/>
      <c r="B71" s="241"/>
      <c r="C71" s="241"/>
      <c r="D71" s="240"/>
      <c r="E71" s="96"/>
      <c r="F71" s="86"/>
      <c r="G71" s="86"/>
      <c r="H71" s="86"/>
      <c r="I71" s="124"/>
      <c r="J71" s="124"/>
    </row>
    <row r="72" spans="1:10" ht="18.75" hidden="1" customHeight="1">
      <c r="A72" s="56"/>
      <c r="B72" s="241"/>
      <c r="C72" s="241"/>
      <c r="D72" s="240"/>
      <c r="E72" s="96"/>
      <c r="F72" s="86"/>
      <c r="G72" s="86"/>
      <c r="H72" s="86"/>
      <c r="I72" s="124"/>
      <c r="J72" s="124"/>
    </row>
    <row r="73" spans="1:10" ht="18.75" customHeight="1">
      <c r="A73" s="56"/>
      <c r="B73" s="241"/>
      <c r="C73" s="241" t="s">
        <v>60</v>
      </c>
      <c r="D73" s="240"/>
      <c r="E73" s="96" t="s">
        <v>32</v>
      </c>
      <c r="F73" s="114">
        <f>F74+F75</f>
        <v>62.1</v>
      </c>
      <c r="G73" s="239">
        <f>G74+G75</f>
        <v>53.43</v>
      </c>
      <c r="H73" s="239">
        <f>H74</f>
        <v>2.75</v>
      </c>
      <c r="I73" s="239">
        <f>I74</f>
        <v>5.92</v>
      </c>
      <c r="J73" s="86"/>
    </row>
    <row r="74" spans="1:10" ht="18.75" customHeight="1">
      <c r="A74" s="56"/>
      <c r="B74" s="241"/>
      <c r="C74" s="241"/>
      <c r="D74" s="241" t="s">
        <v>289</v>
      </c>
      <c r="E74" s="160" t="s">
        <v>238</v>
      </c>
      <c r="F74" s="114">
        <f>H74+I74</f>
        <v>8.67</v>
      </c>
      <c r="G74" s="86">
        <v>0</v>
      </c>
      <c r="H74" s="86">
        <v>2.75</v>
      </c>
      <c r="I74" s="86">
        <f>5.7+0.22</f>
        <v>5.92</v>
      </c>
      <c r="J74" s="86"/>
    </row>
    <row r="75" spans="1:10" ht="18.75" customHeight="1">
      <c r="A75" s="56"/>
      <c r="B75" s="241"/>
      <c r="C75" s="241"/>
      <c r="D75" s="241" t="s">
        <v>290</v>
      </c>
      <c r="E75" s="228" t="s">
        <v>283</v>
      </c>
      <c r="F75" s="239">
        <f t="shared" ref="F75:F81" si="0">G75</f>
        <v>53.43</v>
      </c>
      <c r="G75" s="86">
        <v>53.43</v>
      </c>
      <c r="H75" s="86"/>
      <c r="I75" s="86"/>
      <c r="J75" s="86"/>
    </row>
    <row r="76" spans="1:10" ht="18.75" customHeight="1">
      <c r="A76" s="56"/>
      <c r="B76" s="241" t="s">
        <v>63</v>
      </c>
      <c r="C76" s="241"/>
      <c r="D76" s="241"/>
      <c r="E76" s="230" t="s">
        <v>284</v>
      </c>
      <c r="F76" s="171">
        <f t="shared" si="0"/>
        <v>25.73</v>
      </c>
      <c r="G76" s="171">
        <f>G77</f>
        <v>25.73</v>
      </c>
      <c r="H76" s="171"/>
      <c r="I76" s="171"/>
      <c r="J76" s="86"/>
    </row>
    <row r="77" spans="1:10" ht="18.75" customHeight="1">
      <c r="A77" s="56"/>
      <c r="B77" s="241"/>
      <c r="C77" s="241" t="s">
        <v>64</v>
      </c>
      <c r="D77" s="241"/>
      <c r="E77" s="96" t="s">
        <v>34</v>
      </c>
      <c r="F77" s="114">
        <f t="shared" si="0"/>
        <v>25.73</v>
      </c>
      <c r="G77" s="239">
        <v>25.73</v>
      </c>
      <c r="H77" s="86"/>
      <c r="I77" s="124"/>
      <c r="J77" s="86"/>
    </row>
    <row r="78" spans="1:10" ht="18.75" customHeight="1">
      <c r="A78" s="56"/>
      <c r="B78" s="241" t="s">
        <v>61</v>
      </c>
      <c r="C78" s="241" t="s">
        <v>61</v>
      </c>
      <c r="D78" s="241" t="s">
        <v>291</v>
      </c>
      <c r="E78" s="160" t="s">
        <v>237</v>
      </c>
      <c r="F78" s="114">
        <f t="shared" si="0"/>
        <v>25.73</v>
      </c>
      <c r="G78" s="86">
        <v>25.73</v>
      </c>
      <c r="H78" s="86"/>
      <c r="I78" s="124"/>
      <c r="J78" s="86"/>
    </row>
    <row r="79" spans="1:10" ht="18.75" customHeight="1">
      <c r="A79" s="56"/>
      <c r="B79" s="241" t="s">
        <v>66</v>
      </c>
      <c r="C79" s="241"/>
      <c r="D79" s="241"/>
      <c r="E79" s="169" t="s">
        <v>67</v>
      </c>
      <c r="F79" s="171">
        <f t="shared" si="0"/>
        <v>34.979999999999997</v>
      </c>
      <c r="G79" s="171">
        <f>G80</f>
        <v>34.979999999999997</v>
      </c>
      <c r="H79" s="171"/>
      <c r="I79" s="171"/>
      <c r="J79" s="171"/>
    </row>
    <row r="80" spans="1:10" ht="18.75" customHeight="1">
      <c r="A80" s="56"/>
      <c r="B80" s="241"/>
      <c r="C80" s="241" t="s">
        <v>62</v>
      </c>
      <c r="D80" s="241"/>
      <c r="E80" s="96" t="s">
        <v>36</v>
      </c>
      <c r="F80" s="114">
        <f t="shared" si="0"/>
        <v>34.979999999999997</v>
      </c>
      <c r="G80" s="239">
        <v>34.979999999999997</v>
      </c>
      <c r="H80" s="86"/>
      <c r="I80" s="86"/>
      <c r="J80" s="86"/>
    </row>
    <row r="81" spans="1:249" ht="18.75" customHeight="1">
      <c r="A81" s="56"/>
      <c r="B81" s="241" t="s">
        <v>61</v>
      </c>
      <c r="C81" s="241" t="s">
        <v>61</v>
      </c>
      <c r="D81" s="241" t="s">
        <v>68</v>
      </c>
      <c r="E81" s="96" t="s">
        <v>37</v>
      </c>
      <c r="F81" s="114">
        <f t="shared" si="0"/>
        <v>34.979999999999997</v>
      </c>
      <c r="G81" s="86">
        <v>34.979999999999997</v>
      </c>
      <c r="H81" s="86"/>
      <c r="I81" s="124"/>
      <c r="J81" s="86"/>
    </row>
    <row r="82" spans="1:249" ht="18.75" customHeight="1">
      <c r="A82" s="56"/>
      <c r="B82" s="241" t="s">
        <v>292</v>
      </c>
      <c r="C82" s="241"/>
      <c r="D82" s="241"/>
      <c r="E82" s="230" t="s">
        <v>285</v>
      </c>
      <c r="F82" s="114">
        <f>G82+H82+I82+J82</f>
        <v>548.96</v>
      </c>
      <c r="G82" s="239">
        <f>G83</f>
        <v>308.41000000000003</v>
      </c>
      <c r="H82" s="239">
        <f>H83</f>
        <v>84.5</v>
      </c>
      <c r="I82" s="239">
        <f>I83</f>
        <v>6.05</v>
      </c>
      <c r="J82" s="239">
        <f>J83</f>
        <v>150</v>
      </c>
    </row>
    <row r="83" spans="1:249" ht="18.75" customHeight="1">
      <c r="A83" s="56"/>
      <c r="B83" s="240"/>
      <c r="C83" s="241" t="s">
        <v>293</v>
      </c>
      <c r="D83" s="241"/>
      <c r="E83" s="228" t="s">
        <v>286</v>
      </c>
      <c r="F83" s="171">
        <f>F84+F85</f>
        <v>548.96</v>
      </c>
      <c r="G83" s="171">
        <f>G84+G85</f>
        <v>308.41000000000003</v>
      </c>
      <c r="H83" s="239">
        <f>H84</f>
        <v>84.5</v>
      </c>
      <c r="I83" s="239">
        <f>I84</f>
        <v>6.05</v>
      </c>
      <c r="J83" s="239">
        <f>J85</f>
        <v>150</v>
      </c>
    </row>
    <row r="84" spans="1:249" ht="18.75" customHeight="1">
      <c r="A84" s="56"/>
      <c r="B84" s="240"/>
      <c r="C84" s="241"/>
      <c r="D84" s="241" t="s">
        <v>293</v>
      </c>
      <c r="E84" s="228" t="s">
        <v>287</v>
      </c>
      <c r="F84" s="244">
        <f>G84+H84+I84</f>
        <v>398.96000000000004</v>
      </c>
      <c r="G84" s="242">
        <v>308.41000000000003</v>
      </c>
      <c r="H84" s="86">
        <v>84.5</v>
      </c>
      <c r="I84" s="86">
        <v>6.05</v>
      </c>
      <c r="J84" s="86"/>
    </row>
    <row r="85" spans="1:249" ht="18.75" customHeight="1">
      <c r="A85" s="56"/>
      <c r="B85" s="240"/>
      <c r="C85" s="240"/>
      <c r="D85" s="241" t="s">
        <v>294</v>
      </c>
      <c r="E85" s="228" t="s">
        <v>288</v>
      </c>
      <c r="F85" s="171">
        <f>J85</f>
        <v>150</v>
      </c>
      <c r="G85" s="86"/>
      <c r="H85" s="86"/>
      <c r="I85" s="86"/>
      <c r="J85" s="86">
        <v>150</v>
      </c>
    </row>
    <row r="86" spans="1:249" ht="18.75" customHeight="1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</row>
    <row r="87" spans="1:249" s="34" customFormat="1" ht="19.5" customHeight="1">
      <c r="E87" s="113"/>
      <c r="F87" s="113"/>
      <c r="G87" s="113"/>
      <c r="H87" s="113"/>
      <c r="I87" s="113"/>
      <c r="J87" s="113"/>
      <c r="IO87"/>
    </row>
  </sheetData>
  <mergeCells count="13">
    <mergeCell ref="I2:J2"/>
    <mergeCell ref="I3:J3"/>
    <mergeCell ref="B4:D4"/>
    <mergeCell ref="G5:I5"/>
    <mergeCell ref="A3:E3"/>
    <mergeCell ref="A86:J86"/>
    <mergeCell ref="A4:A6"/>
    <mergeCell ref="B5:B6"/>
    <mergeCell ref="C5:C6"/>
    <mergeCell ref="D5:D6"/>
    <mergeCell ref="E4:E6"/>
    <mergeCell ref="F5:F6"/>
    <mergeCell ref="J5:J6"/>
  </mergeCells>
  <phoneticPr fontId="0" type="noConversion"/>
  <printOptions horizontalCentered="1" verticalCentered="1"/>
  <pageMargins left="0.35433070866141736" right="0.35433070866141736" top="0.98425196850393704" bottom="0.59055118110236227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N22"/>
  <sheetViews>
    <sheetView showGridLines="0" showZeros="0" topLeftCell="A4" workbookViewId="0">
      <selection activeCell="E19" sqref="E19:F19"/>
    </sheetView>
  </sheetViews>
  <sheetFormatPr defaultColWidth="9.1640625" defaultRowHeight="12"/>
  <cols>
    <col min="1" max="3" width="4" style="34" customWidth="1"/>
    <col min="4" max="4" width="38.33203125" style="34" customWidth="1"/>
    <col min="5" max="5" width="10.6640625" style="161" customWidth="1"/>
    <col min="6" max="6" width="10.1640625" style="161" bestFit="1" customWidth="1"/>
    <col min="7" max="9" width="17" style="34" customWidth="1"/>
    <col min="10" max="10" width="9" style="34" bestFit="1" customWidth="1"/>
    <col min="11" max="11" width="17" style="34" customWidth="1"/>
    <col min="12" max="12" width="10.83203125" style="34" customWidth="1"/>
    <col min="13" max="13" width="9.1640625" style="34" customWidth="1"/>
    <col min="14" max="14" width="13.83203125" style="34" customWidth="1"/>
    <col min="15" max="247" width="9.1640625" style="34" customWidth="1"/>
    <col min="248" max="253" width="9.1640625" customWidth="1"/>
  </cols>
  <sheetData>
    <row r="1" spans="1:247" ht="25.5" customHeight="1">
      <c r="A1" s="307" t="s">
        <v>257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247" ht="17.25" customHeight="1">
      <c r="A2" s="109"/>
      <c r="B2" s="109"/>
      <c r="C2" s="109"/>
      <c r="D2" s="109"/>
      <c r="E2" s="163"/>
      <c r="F2" s="163"/>
      <c r="G2" s="109"/>
      <c r="H2" s="109"/>
      <c r="I2" s="109"/>
      <c r="J2" s="109"/>
      <c r="L2"/>
      <c r="N2" s="82" t="s">
        <v>69</v>
      </c>
    </row>
    <row r="3" spans="1:247" ht="17.25" customHeight="1">
      <c r="A3" s="21" t="s">
        <v>23</v>
      </c>
      <c r="B3" s="71"/>
      <c r="C3" s="71"/>
      <c r="D3" s="245" t="s">
        <v>297</v>
      </c>
      <c r="I3" s="110"/>
      <c r="J3" s="110"/>
      <c r="L3"/>
      <c r="N3" s="97" t="s">
        <v>24</v>
      </c>
    </row>
    <row r="4" spans="1:247" s="100" customFormat="1">
      <c r="A4" s="294" t="s">
        <v>52</v>
      </c>
      <c r="B4" s="294"/>
      <c r="C4" s="294"/>
      <c r="D4" s="300" t="s">
        <v>53</v>
      </c>
      <c r="E4" s="283" t="s">
        <v>70</v>
      </c>
      <c r="F4" s="283"/>
      <c r="G4" s="283"/>
      <c r="H4" s="283"/>
      <c r="I4" s="283"/>
      <c r="J4" s="283"/>
      <c r="K4" s="283"/>
      <c r="L4" s="283"/>
      <c r="M4" s="283"/>
      <c r="N4" s="283"/>
    </row>
    <row r="5" spans="1:247" s="100" customFormat="1" ht="25.5" customHeight="1">
      <c r="A5" s="304" t="s">
        <v>54</v>
      </c>
      <c r="B5" s="304" t="s">
        <v>55</v>
      </c>
      <c r="C5" s="304" t="s">
        <v>56</v>
      </c>
      <c r="D5" s="301"/>
      <c r="E5" s="308" t="s">
        <v>43</v>
      </c>
      <c r="F5" s="283" t="s">
        <v>29</v>
      </c>
      <c r="G5" s="283"/>
      <c r="H5" s="283" t="s">
        <v>227</v>
      </c>
      <c r="I5" s="283" t="s">
        <v>229</v>
      </c>
      <c r="J5" s="283" t="s">
        <v>230</v>
      </c>
      <c r="K5" s="283" t="s">
        <v>75</v>
      </c>
      <c r="L5" s="283" t="s">
        <v>232</v>
      </c>
      <c r="M5" s="283"/>
      <c r="N5" s="283" t="s">
        <v>233</v>
      </c>
    </row>
    <row r="6" spans="1:247" s="100" customFormat="1" ht="25.5" customHeight="1">
      <c r="A6" s="305"/>
      <c r="B6" s="305"/>
      <c r="C6" s="305"/>
      <c r="D6" s="302"/>
      <c r="E6" s="308"/>
      <c r="F6" s="162" t="s">
        <v>46</v>
      </c>
      <c r="G6" s="24" t="s">
        <v>47</v>
      </c>
      <c r="H6" s="283"/>
      <c r="I6" s="283"/>
      <c r="J6" s="283"/>
      <c r="K6" s="283"/>
      <c r="L6" s="57" t="s">
        <v>46</v>
      </c>
      <c r="M6" s="57" t="s">
        <v>235</v>
      </c>
      <c r="N6" s="283"/>
    </row>
    <row r="7" spans="1:247" s="164" customFormat="1" ht="18.75" customHeight="1">
      <c r="A7" s="168"/>
      <c r="B7" s="168"/>
      <c r="C7" s="168"/>
      <c r="D7" s="167" t="s">
        <v>43</v>
      </c>
      <c r="E7" s="170">
        <f>E8+E12+E15+E18</f>
        <v>671.77</v>
      </c>
      <c r="F7" s="170">
        <f>F8+F12+F15+F18</f>
        <v>671.77</v>
      </c>
      <c r="G7" s="186"/>
      <c r="H7" s="186"/>
      <c r="I7" s="186"/>
      <c r="J7" s="186"/>
      <c r="K7" s="186"/>
      <c r="L7" s="185"/>
      <c r="M7" s="185"/>
      <c r="N7" s="18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</row>
    <row r="8" spans="1:247" s="164" customFormat="1" ht="18.75" customHeight="1">
      <c r="A8" s="240" t="s">
        <v>58</v>
      </c>
      <c r="B8" s="240"/>
      <c r="C8" s="240"/>
      <c r="D8" s="230" t="s">
        <v>59</v>
      </c>
      <c r="E8" s="246">
        <f>E10+E11</f>
        <v>62.1</v>
      </c>
      <c r="F8" s="246">
        <f>F10+F11</f>
        <v>62.1</v>
      </c>
      <c r="G8" s="186"/>
      <c r="H8" s="186"/>
      <c r="I8" s="186"/>
      <c r="J8" s="186"/>
      <c r="K8" s="185"/>
      <c r="L8" s="185"/>
      <c r="M8" s="185"/>
      <c r="N8" s="18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</row>
    <row r="9" spans="1:247" ht="18.75" customHeight="1">
      <c r="A9" s="240"/>
      <c r="B9" s="240" t="s">
        <v>60</v>
      </c>
      <c r="C9" s="240"/>
      <c r="D9" s="96" t="s">
        <v>32</v>
      </c>
      <c r="E9" s="246">
        <v>62.1</v>
      </c>
      <c r="F9" s="246">
        <v>62.1</v>
      </c>
      <c r="G9" s="64"/>
      <c r="H9" s="64"/>
      <c r="I9" s="64"/>
      <c r="J9" s="64"/>
      <c r="K9" s="50"/>
      <c r="L9" s="50"/>
      <c r="M9" s="50"/>
      <c r="N9" s="50"/>
    </row>
    <row r="10" spans="1:247" ht="18.75" customHeight="1">
      <c r="A10" s="240" t="s">
        <v>61</v>
      </c>
      <c r="B10" s="240" t="s">
        <v>61</v>
      </c>
      <c r="C10" s="240" t="s">
        <v>68</v>
      </c>
      <c r="D10" s="96" t="s">
        <v>33</v>
      </c>
      <c r="E10" s="124">
        <v>8.67</v>
      </c>
      <c r="F10" s="124">
        <v>8.67</v>
      </c>
      <c r="G10" s="64"/>
      <c r="H10" s="64"/>
      <c r="I10" s="64"/>
      <c r="J10" s="64"/>
      <c r="K10" s="50"/>
      <c r="L10" s="50"/>
      <c r="M10" s="50"/>
      <c r="N10" s="50"/>
    </row>
    <row r="11" spans="1:247" ht="18.75" customHeight="1">
      <c r="A11" s="240"/>
      <c r="B11" s="240"/>
      <c r="C11" s="240" t="s">
        <v>324</v>
      </c>
      <c r="D11" s="228" t="s">
        <v>298</v>
      </c>
      <c r="E11" s="124">
        <v>53.43</v>
      </c>
      <c r="F11" s="124">
        <v>53.43</v>
      </c>
      <c r="G11" s="64"/>
      <c r="H11" s="64"/>
      <c r="I11" s="64"/>
      <c r="J11" s="64"/>
      <c r="K11" s="50"/>
      <c r="L11" s="50"/>
      <c r="M11" s="50"/>
      <c r="N11" s="50"/>
    </row>
    <row r="12" spans="1:247" s="164" customFormat="1" ht="18.75" customHeight="1">
      <c r="A12" s="240" t="s">
        <v>63</v>
      </c>
      <c r="B12" s="240"/>
      <c r="C12" s="240"/>
      <c r="D12" s="230" t="s">
        <v>299</v>
      </c>
      <c r="E12" s="246">
        <v>25.73</v>
      </c>
      <c r="F12" s="246">
        <v>25.73</v>
      </c>
      <c r="G12" s="186"/>
      <c r="H12" s="186"/>
      <c r="I12" s="186"/>
      <c r="J12" s="186"/>
      <c r="K12" s="185"/>
      <c r="L12" s="185"/>
      <c r="M12" s="185"/>
      <c r="N12" s="18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</row>
    <row r="13" spans="1:247" ht="18.75" customHeight="1">
      <c r="A13" s="240"/>
      <c r="B13" s="240" t="s">
        <v>64</v>
      </c>
      <c r="C13" s="240"/>
      <c r="D13" s="96" t="s">
        <v>34</v>
      </c>
      <c r="E13" s="246">
        <v>25.73</v>
      </c>
      <c r="F13" s="246">
        <v>25.73</v>
      </c>
      <c r="G13" s="64"/>
      <c r="H13" s="64"/>
      <c r="I13" s="64"/>
      <c r="J13" s="64"/>
      <c r="K13" s="50"/>
      <c r="L13" s="50"/>
      <c r="M13" s="50"/>
      <c r="N13" s="50"/>
    </row>
    <row r="14" spans="1:247" ht="18.75" customHeight="1">
      <c r="A14" s="240" t="s">
        <v>61</v>
      </c>
      <c r="B14" s="240" t="s">
        <v>61</v>
      </c>
      <c r="C14" s="240" t="s">
        <v>68</v>
      </c>
      <c r="D14" s="96" t="s">
        <v>35</v>
      </c>
      <c r="E14" s="124">
        <v>25.73</v>
      </c>
      <c r="F14" s="124">
        <v>25.73</v>
      </c>
      <c r="G14" s="64"/>
      <c r="H14" s="64"/>
      <c r="I14" s="64"/>
      <c r="J14" s="64"/>
      <c r="K14" s="50"/>
      <c r="L14" s="50"/>
      <c r="M14" s="50"/>
      <c r="N14" s="50"/>
    </row>
    <row r="15" spans="1:247" s="164" customFormat="1" ht="18.75" customHeight="1">
      <c r="A15" s="240" t="s">
        <v>66</v>
      </c>
      <c r="B15" s="240"/>
      <c r="C15" s="240"/>
      <c r="D15" s="169" t="s">
        <v>67</v>
      </c>
      <c r="E15" s="170">
        <v>34.979999999999997</v>
      </c>
      <c r="F15" s="170">
        <v>34.979999999999997</v>
      </c>
      <c r="G15" s="186"/>
      <c r="H15" s="186"/>
      <c r="I15" s="186"/>
      <c r="J15" s="186"/>
      <c r="K15" s="185"/>
      <c r="L15" s="185"/>
      <c r="M15" s="185"/>
      <c r="N15" s="18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</row>
    <row r="16" spans="1:247" ht="18.75" customHeight="1">
      <c r="A16" s="240"/>
      <c r="B16" s="240" t="s">
        <v>62</v>
      </c>
      <c r="C16" s="240"/>
      <c r="D16" s="96" t="s">
        <v>36</v>
      </c>
      <c r="E16" s="246">
        <v>34.979999999999997</v>
      </c>
      <c r="F16" s="246">
        <v>34.979999999999997</v>
      </c>
      <c r="G16" s="64"/>
      <c r="H16" s="64"/>
      <c r="I16" s="64"/>
      <c r="J16" s="64"/>
      <c r="K16" s="50"/>
      <c r="L16" s="50"/>
      <c r="M16" s="50"/>
      <c r="N16" s="50"/>
    </row>
    <row r="17" spans="1:248" ht="18.75" customHeight="1">
      <c r="A17" s="240" t="s">
        <v>61</v>
      </c>
      <c r="B17" s="240" t="s">
        <v>61</v>
      </c>
      <c r="C17" s="240" t="s">
        <v>68</v>
      </c>
      <c r="D17" s="96" t="s">
        <v>37</v>
      </c>
      <c r="E17" s="124">
        <v>34.979999999999997</v>
      </c>
      <c r="F17" s="124">
        <v>34.979999999999997</v>
      </c>
      <c r="G17" s="64"/>
      <c r="H17" s="64"/>
      <c r="I17" s="64"/>
      <c r="J17" s="64"/>
      <c r="K17" s="50"/>
      <c r="L17" s="50"/>
      <c r="M17" s="50"/>
      <c r="N17" s="50"/>
    </row>
    <row r="18" spans="1:248" s="34" customFormat="1" ht="18.75" customHeight="1">
      <c r="A18" s="240" t="s">
        <v>303</v>
      </c>
      <c r="B18" s="240" t="s">
        <v>61</v>
      </c>
      <c r="C18" s="240"/>
      <c r="D18" s="230" t="s">
        <v>300</v>
      </c>
      <c r="E18" s="246">
        <f>E19</f>
        <v>548.96</v>
      </c>
      <c r="F18" s="246">
        <f>F19</f>
        <v>548.96</v>
      </c>
      <c r="G18" s="64"/>
      <c r="H18" s="64"/>
      <c r="I18" s="64"/>
      <c r="J18" s="64"/>
      <c r="K18" s="50"/>
      <c r="L18" s="50"/>
      <c r="M18" s="50"/>
      <c r="N18" s="50"/>
      <c r="IN18"/>
    </row>
    <row r="19" spans="1:248" s="165" customFormat="1" ht="18.75" customHeight="1">
      <c r="A19" s="240"/>
      <c r="B19" s="240" t="s">
        <v>304</v>
      </c>
      <c r="C19" s="240"/>
      <c r="D19" s="228" t="s">
        <v>306</v>
      </c>
      <c r="E19" s="246">
        <f>E20+E21</f>
        <v>548.96</v>
      </c>
      <c r="F19" s="246">
        <f>F20+F21</f>
        <v>548.96</v>
      </c>
      <c r="G19" s="186"/>
      <c r="H19" s="186"/>
      <c r="I19" s="186"/>
      <c r="J19" s="186"/>
      <c r="K19" s="185"/>
      <c r="L19" s="185"/>
      <c r="M19" s="185"/>
      <c r="N19" s="185"/>
      <c r="IN19" s="164"/>
    </row>
    <row r="20" spans="1:248" s="34" customFormat="1" ht="19.5" customHeight="1">
      <c r="A20" s="240"/>
      <c r="B20" s="240"/>
      <c r="C20" s="240" t="s">
        <v>304</v>
      </c>
      <c r="D20" s="228" t="s">
        <v>301</v>
      </c>
      <c r="E20" s="124">
        <v>398.96</v>
      </c>
      <c r="F20" s="124">
        <v>398.96</v>
      </c>
      <c r="G20" s="64"/>
      <c r="H20" s="64"/>
      <c r="I20" s="64"/>
      <c r="J20" s="64"/>
      <c r="K20" s="50"/>
      <c r="L20" s="50"/>
      <c r="M20" s="50"/>
      <c r="N20" s="50"/>
      <c r="IN20"/>
    </row>
    <row r="21" spans="1:248" ht="18" customHeight="1">
      <c r="A21" s="240"/>
      <c r="B21" s="240"/>
      <c r="C21" s="240" t="s">
        <v>305</v>
      </c>
      <c r="D21" s="228" t="s">
        <v>302</v>
      </c>
      <c r="E21" s="124">
        <v>150</v>
      </c>
      <c r="F21" s="124">
        <v>150</v>
      </c>
      <c r="G21" s="50"/>
      <c r="H21" s="50"/>
      <c r="I21" s="50"/>
      <c r="J21" s="50"/>
      <c r="K21" s="50"/>
      <c r="L21" s="50"/>
      <c r="M21" s="50"/>
      <c r="N21" s="50"/>
    </row>
    <row r="22" spans="1:248" ht="14.25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</row>
  </sheetData>
  <mergeCells count="16">
    <mergeCell ref="A1:N1"/>
    <mergeCell ref="A4:C4"/>
    <mergeCell ref="E4:N4"/>
    <mergeCell ref="F5:G5"/>
    <mergeCell ref="J5:J6"/>
    <mergeCell ref="K5:K6"/>
    <mergeCell ref="L5:M5"/>
    <mergeCell ref="E5:E6"/>
    <mergeCell ref="H5:H6"/>
    <mergeCell ref="I5:I6"/>
    <mergeCell ref="A22:N22"/>
    <mergeCell ref="A5:A6"/>
    <mergeCell ref="B5:B6"/>
    <mergeCell ref="C5:C6"/>
    <mergeCell ref="D4:D6"/>
    <mergeCell ref="N5:N6"/>
  </mergeCells>
  <phoneticPr fontId="0" type="noConversion"/>
  <printOptions horizontalCentered="1" verticalCentered="1"/>
  <pageMargins left="0" right="0" top="0" bottom="0" header="0.51181102362204722" footer="0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S20"/>
  <sheetViews>
    <sheetView showGridLines="0" showZeros="0" topLeftCell="A7" workbookViewId="0">
      <selection activeCell="A8" sqref="A8"/>
    </sheetView>
  </sheetViews>
  <sheetFormatPr defaultColWidth="9.1640625" defaultRowHeight="12"/>
  <cols>
    <col min="1" max="1" width="14.1640625" style="34" customWidth="1"/>
    <col min="2" max="2" width="10.83203125" style="34" customWidth="1"/>
    <col min="3" max="3" width="11.5" style="34" bestFit="1" customWidth="1"/>
    <col min="4" max="6" width="14.1640625" style="34" bestFit="1" customWidth="1"/>
    <col min="7" max="7" width="9" style="34" bestFit="1" customWidth="1"/>
    <col min="8" max="8" width="14.1640625" style="34" bestFit="1" customWidth="1"/>
    <col min="9" max="9" width="8.83203125" style="34" customWidth="1"/>
    <col min="10" max="10" width="11.1640625" style="34" customWidth="1"/>
    <col min="11" max="11" width="10.6640625" style="34" customWidth="1"/>
    <col min="12" max="13" width="11" style="34" customWidth="1"/>
    <col min="14" max="14" width="13" style="34" customWidth="1"/>
    <col min="15" max="15" width="11.5" style="34" customWidth="1"/>
    <col min="16" max="16384" width="9.1640625" style="34"/>
  </cols>
  <sheetData>
    <row r="1" spans="1:253" ht="36.75" customHeight="1">
      <c r="A1" s="311" t="s">
        <v>258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253" ht="15.75" customHeight="1">
      <c r="N2" s="286" t="s">
        <v>72</v>
      </c>
      <c r="O2" s="286"/>
    </row>
    <row r="3" spans="1:253" ht="18" customHeight="1">
      <c r="A3" s="21" t="s">
        <v>252</v>
      </c>
      <c r="B3" s="309" t="s">
        <v>307</v>
      </c>
      <c r="C3" s="310"/>
      <c r="D3" s="310"/>
      <c r="E3" s="71"/>
      <c r="F3" s="71"/>
      <c r="G3" s="71"/>
      <c r="H3" s="71"/>
      <c r="I3" s="71"/>
      <c r="J3" s="71"/>
      <c r="K3" s="71"/>
      <c r="N3" s="287" t="s">
        <v>24</v>
      </c>
      <c r="O3" s="287"/>
    </row>
    <row r="4" spans="1:253" s="100" customFormat="1" ht="21" customHeight="1">
      <c r="A4" s="281" t="s">
        <v>40</v>
      </c>
      <c r="B4" s="101" t="s">
        <v>73</v>
      </c>
      <c r="C4" s="102"/>
      <c r="D4" s="102"/>
      <c r="E4" s="102"/>
      <c r="F4" s="102"/>
      <c r="G4" s="102"/>
      <c r="H4" s="102"/>
      <c r="I4" s="105"/>
      <c r="J4" s="105"/>
      <c r="K4" s="101" t="s">
        <v>74</v>
      </c>
      <c r="L4" s="102"/>
      <c r="M4" s="102"/>
      <c r="N4" s="102"/>
      <c r="O4" s="106"/>
      <c r="P4" s="13"/>
    </row>
    <row r="5" spans="1:253" s="100" customFormat="1" ht="12" customHeight="1">
      <c r="A5" s="297"/>
      <c r="B5" s="281" t="s">
        <v>43</v>
      </c>
      <c r="C5" s="283" t="s">
        <v>29</v>
      </c>
      <c r="D5" s="283"/>
      <c r="E5" s="283" t="s">
        <v>227</v>
      </c>
      <c r="F5" s="283" t="s">
        <v>229</v>
      </c>
      <c r="G5" s="283" t="s">
        <v>230</v>
      </c>
      <c r="H5" s="283" t="s">
        <v>75</v>
      </c>
      <c r="I5" s="283" t="s">
        <v>232</v>
      </c>
      <c r="J5" s="283"/>
      <c r="K5" s="284" t="s">
        <v>43</v>
      </c>
      <c r="L5" s="288" t="s">
        <v>44</v>
      </c>
      <c r="M5" s="289"/>
      <c r="N5" s="290"/>
      <c r="O5" s="284" t="s">
        <v>45</v>
      </c>
      <c r="P5" s="13"/>
    </row>
    <row r="6" spans="1:253" s="100" customFormat="1" ht="36">
      <c r="A6" s="282"/>
      <c r="B6" s="282"/>
      <c r="C6" s="57" t="s">
        <v>46</v>
      </c>
      <c r="D6" s="24" t="s">
        <v>47</v>
      </c>
      <c r="E6" s="283"/>
      <c r="F6" s="283"/>
      <c r="G6" s="283"/>
      <c r="H6" s="283"/>
      <c r="I6" s="57" t="s">
        <v>46</v>
      </c>
      <c r="J6" s="57" t="s">
        <v>235</v>
      </c>
      <c r="K6" s="285"/>
      <c r="L6" s="67" t="s">
        <v>48</v>
      </c>
      <c r="M6" s="67" t="s">
        <v>49</v>
      </c>
      <c r="N6" s="67" t="s">
        <v>50</v>
      </c>
      <c r="O6" s="285"/>
      <c r="P6" s="13"/>
    </row>
    <row r="7" spans="1:253" s="189" customFormat="1" ht="27" customHeight="1">
      <c r="A7" s="191" t="s">
        <v>43</v>
      </c>
      <c r="B7" s="176">
        <f t="shared" ref="B7:B13" si="0">SUM(C7:H7)</f>
        <v>671.77</v>
      </c>
      <c r="C7" s="175">
        <v>671.77</v>
      </c>
      <c r="D7" s="175">
        <f t="shared" ref="D7:O7" si="1">SUM(D8:D14)</f>
        <v>0</v>
      </c>
      <c r="E7" s="175">
        <f t="shared" si="1"/>
        <v>0</v>
      </c>
      <c r="F7" s="175"/>
      <c r="G7" s="175"/>
      <c r="H7" s="175"/>
      <c r="I7" s="175"/>
      <c r="J7" s="175"/>
      <c r="K7" s="175">
        <f t="shared" si="1"/>
        <v>671.77</v>
      </c>
      <c r="L7" s="175">
        <f t="shared" si="1"/>
        <v>431.22</v>
      </c>
      <c r="M7" s="175">
        <f t="shared" si="1"/>
        <v>84.5</v>
      </c>
      <c r="N7" s="175">
        <f t="shared" si="1"/>
        <v>6.05</v>
      </c>
      <c r="O7" s="175">
        <f t="shared" si="1"/>
        <v>150</v>
      </c>
      <c r="P7" s="190"/>
    </row>
    <row r="8" spans="1:253" s="174" customFormat="1" ht="42.75" customHeight="1">
      <c r="A8" s="236" t="s">
        <v>307</v>
      </c>
      <c r="B8" s="177">
        <v>671.77</v>
      </c>
      <c r="C8" s="178">
        <v>671.77</v>
      </c>
      <c r="D8" s="177">
        <v>0</v>
      </c>
      <c r="E8" s="177">
        <v>0</v>
      </c>
      <c r="F8" s="177"/>
      <c r="G8" s="177"/>
      <c r="H8" s="177"/>
      <c r="I8" s="179"/>
      <c r="J8" s="179"/>
      <c r="K8" s="177">
        <f t="shared" ref="K8:K14" si="2">SUM(L8:O8)</f>
        <v>671.77</v>
      </c>
      <c r="L8" s="177">
        <v>431.22</v>
      </c>
      <c r="M8" s="177">
        <v>84.5</v>
      </c>
      <c r="N8" s="177">
        <v>6.05</v>
      </c>
      <c r="O8" s="177">
        <v>150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</row>
    <row r="9" spans="1:253" s="173" customFormat="1" ht="39.75" customHeight="1">
      <c r="A9" s="56"/>
      <c r="B9" s="180"/>
      <c r="C9" s="181"/>
      <c r="D9" s="180"/>
      <c r="E9" s="180"/>
      <c r="F9" s="180"/>
      <c r="G9" s="180"/>
      <c r="H9" s="180"/>
      <c r="I9" s="182"/>
      <c r="J9" s="182"/>
      <c r="K9" s="180"/>
      <c r="L9" s="180"/>
      <c r="M9" s="180"/>
      <c r="N9" s="180"/>
      <c r="O9" s="180"/>
    </row>
    <row r="10" spans="1:253" s="161" customFormat="1" ht="27" customHeight="1">
      <c r="A10" s="188"/>
      <c r="B10" s="86">
        <f t="shared" si="0"/>
        <v>0</v>
      </c>
      <c r="C10" s="103"/>
      <c r="D10" s="116"/>
      <c r="E10" s="183"/>
      <c r="F10" s="116"/>
      <c r="G10" s="116"/>
      <c r="H10" s="116"/>
      <c r="I10" s="116"/>
      <c r="J10" s="116"/>
      <c r="K10" s="86">
        <f t="shared" si="2"/>
        <v>0</v>
      </c>
      <c r="L10" s="86"/>
      <c r="M10" s="86"/>
      <c r="N10" s="86"/>
      <c r="O10" s="116"/>
    </row>
    <row r="11" spans="1:253" ht="27" customHeight="1">
      <c r="A11" s="68"/>
      <c r="B11" s="64">
        <f t="shared" si="0"/>
        <v>0</v>
      </c>
      <c r="C11" s="46"/>
      <c r="D11" s="50"/>
      <c r="E11" s="50"/>
      <c r="F11" s="50"/>
      <c r="G11" s="50"/>
      <c r="H11" s="50"/>
      <c r="I11" s="50"/>
      <c r="J11" s="50"/>
      <c r="K11" s="64">
        <f t="shared" si="2"/>
        <v>0</v>
      </c>
      <c r="L11" s="64"/>
      <c r="M11" s="64"/>
      <c r="N11" s="64"/>
      <c r="O11" s="107"/>
    </row>
    <row r="12" spans="1:253" ht="27" customHeight="1">
      <c r="A12" s="99"/>
      <c r="B12" s="64">
        <f t="shared" si="0"/>
        <v>0</v>
      </c>
      <c r="C12" s="46"/>
      <c r="D12" s="50"/>
      <c r="E12" s="46"/>
      <c r="F12" s="46"/>
      <c r="G12" s="46"/>
      <c r="H12" s="46"/>
      <c r="I12" s="50"/>
      <c r="J12" s="50"/>
      <c r="K12" s="64">
        <f t="shared" si="2"/>
        <v>0</v>
      </c>
      <c r="L12" s="64"/>
      <c r="M12" s="64"/>
      <c r="N12" s="64"/>
      <c r="O12" s="107"/>
    </row>
    <row r="13" spans="1:253" ht="27" customHeight="1">
      <c r="A13" s="99"/>
      <c r="B13" s="64">
        <f t="shared" si="0"/>
        <v>0</v>
      </c>
      <c r="C13" s="46"/>
      <c r="D13" s="50"/>
      <c r="E13" s="50"/>
      <c r="F13" s="50"/>
      <c r="G13" s="50"/>
      <c r="H13" s="50"/>
      <c r="I13" s="50"/>
      <c r="J13" s="50"/>
      <c r="K13" s="64">
        <f t="shared" si="2"/>
        <v>0</v>
      </c>
      <c r="L13" s="64"/>
      <c r="M13" s="64"/>
      <c r="N13" s="64"/>
      <c r="O13" s="50"/>
    </row>
    <row r="14" spans="1:253" ht="27" customHeight="1">
      <c r="A14" s="56"/>
      <c r="B14" s="64">
        <f>SUM(C14:H14)</f>
        <v>0</v>
      </c>
      <c r="C14" s="50"/>
      <c r="D14" s="50"/>
      <c r="E14" s="50"/>
      <c r="F14" s="50"/>
      <c r="G14" s="50"/>
      <c r="H14" s="50"/>
      <c r="I14" s="50"/>
      <c r="J14" s="50"/>
      <c r="K14" s="64">
        <f t="shared" si="2"/>
        <v>0</v>
      </c>
      <c r="L14" s="64"/>
      <c r="M14" s="64"/>
      <c r="N14" s="64"/>
      <c r="O14" s="50"/>
    </row>
    <row r="15" spans="1:253" ht="36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8"/>
      <c r="M15" s="108"/>
      <c r="N15" s="108"/>
      <c r="O15" s="108"/>
    </row>
    <row r="16" spans="1:253">
      <c r="D16" s="48"/>
    </row>
    <row r="20" spans="1:1">
      <c r="A20" s="48"/>
    </row>
  </sheetData>
  <mergeCells count="15">
    <mergeCell ref="B3:D3"/>
    <mergeCell ref="A1:O1"/>
    <mergeCell ref="N2:O2"/>
    <mergeCell ref="N3:O3"/>
    <mergeCell ref="A4:A6"/>
    <mergeCell ref="O5:O6"/>
    <mergeCell ref="G5:G6"/>
    <mergeCell ref="H5:H6"/>
    <mergeCell ref="I5:J5"/>
    <mergeCell ref="B5:B6"/>
    <mergeCell ref="E5:E6"/>
    <mergeCell ref="F5:F6"/>
    <mergeCell ref="K5:K6"/>
    <mergeCell ref="C5:D5"/>
    <mergeCell ref="L5:N5"/>
  </mergeCells>
  <phoneticPr fontId="0" type="noConversion"/>
  <printOptions horizontalCentered="1"/>
  <pageMargins left="0.35" right="0.35" top="0.98" bottom="0.98" header="0.51" footer="0.51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L22"/>
  <sheetViews>
    <sheetView showGridLines="0" showZeros="0" topLeftCell="A10" workbookViewId="0">
      <selection activeCell="E9" sqref="E9"/>
    </sheetView>
  </sheetViews>
  <sheetFormatPr defaultColWidth="9.1640625" defaultRowHeight="12"/>
  <cols>
    <col min="1" max="1" width="24.1640625" style="34" customWidth="1"/>
    <col min="2" max="4" width="7.5" style="34" customWidth="1"/>
    <col min="5" max="5" width="33.1640625" style="34" customWidth="1"/>
    <col min="6" max="6" width="18.1640625" style="34" customWidth="1"/>
    <col min="7" max="7" width="14.83203125" style="34" customWidth="1"/>
    <col min="8" max="8" width="13.6640625" style="34" customWidth="1"/>
    <col min="9" max="10" width="14.83203125" style="34" customWidth="1"/>
    <col min="11" max="16384" width="9.1640625" style="34"/>
  </cols>
  <sheetData>
    <row r="1" spans="1:12" ht="33" customHeight="1">
      <c r="A1" s="311" t="s">
        <v>259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2" ht="15.75" customHeight="1">
      <c r="I2" s="286" t="s">
        <v>76</v>
      </c>
      <c r="J2" s="286"/>
    </row>
    <row r="3" spans="1:12" ht="18" customHeight="1">
      <c r="A3" s="291" t="s">
        <v>296</v>
      </c>
      <c r="B3" s="315"/>
      <c r="C3" s="315"/>
      <c r="D3" s="315"/>
      <c r="E3" s="71"/>
      <c r="F3" s="71"/>
      <c r="G3" s="71"/>
      <c r="H3" s="71"/>
      <c r="I3" s="287" t="s">
        <v>24</v>
      </c>
      <c r="J3" s="287"/>
    </row>
    <row r="4" spans="1:12" s="33" customFormat="1" ht="18" customHeight="1">
      <c r="A4" s="304" t="s">
        <v>40</v>
      </c>
      <c r="B4" s="294" t="s">
        <v>52</v>
      </c>
      <c r="C4" s="294"/>
      <c r="D4" s="294"/>
      <c r="E4" s="300" t="s">
        <v>53</v>
      </c>
      <c r="F4" s="312" t="s">
        <v>77</v>
      </c>
      <c r="G4" s="313"/>
      <c r="H4" s="313"/>
      <c r="I4" s="313"/>
      <c r="J4" s="314"/>
    </row>
    <row r="5" spans="1:12" s="33" customFormat="1">
      <c r="A5" s="317"/>
      <c r="B5" s="304" t="s">
        <v>54</v>
      </c>
      <c r="C5" s="304" t="s">
        <v>55</v>
      </c>
      <c r="D5" s="304" t="s">
        <v>56</v>
      </c>
      <c r="E5" s="301"/>
      <c r="F5" s="284" t="s">
        <v>43</v>
      </c>
      <c r="G5" s="288" t="s">
        <v>44</v>
      </c>
      <c r="H5" s="289"/>
      <c r="I5" s="290"/>
      <c r="J5" s="284" t="s">
        <v>45</v>
      </c>
    </row>
    <row r="6" spans="1:12" s="33" customFormat="1" ht="24">
      <c r="A6" s="305"/>
      <c r="B6" s="305"/>
      <c r="C6" s="305"/>
      <c r="D6" s="305"/>
      <c r="E6" s="302"/>
      <c r="F6" s="285"/>
      <c r="G6" s="67" t="s">
        <v>48</v>
      </c>
      <c r="H6" s="67" t="s">
        <v>49</v>
      </c>
      <c r="I6" s="67" t="s">
        <v>50</v>
      </c>
      <c r="J6" s="285"/>
      <c r="K6" s="40"/>
      <c r="L6" s="40"/>
    </row>
    <row r="7" spans="1:12" s="165" customFormat="1" ht="26.25" customHeight="1">
      <c r="A7" s="247" t="s">
        <v>307</v>
      </c>
      <c r="B7" s="197"/>
      <c r="C7" s="197"/>
      <c r="D7" s="197"/>
      <c r="E7" s="248" t="s">
        <v>308</v>
      </c>
      <c r="F7" s="195">
        <f>F8+F12+F15+F18</f>
        <v>671.77</v>
      </c>
      <c r="G7" s="195">
        <f>G8+G12+G15+G18</f>
        <v>431.21999999999997</v>
      </c>
      <c r="H7" s="195">
        <f>H8+H18</f>
        <v>84.5</v>
      </c>
      <c r="I7" s="195">
        <f>I8+I18</f>
        <v>6.05</v>
      </c>
      <c r="J7" s="195">
        <f>J18</f>
        <v>150</v>
      </c>
      <c r="K7" s="196"/>
      <c r="L7" s="196"/>
    </row>
    <row r="8" spans="1:12" s="165" customFormat="1" ht="18" customHeight="1">
      <c r="A8" s="166"/>
      <c r="B8" s="252" t="s">
        <v>239</v>
      </c>
      <c r="C8" s="252"/>
      <c r="D8" s="252"/>
      <c r="E8" s="193" t="s">
        <v>59</v>
      </c>
      <c r="F8" s="195">
        <f>G8+H8+I8</f>
        <v>62.1</v>
      </c>
      <c r="G8" s="195">
        <f>G9</f>
        <v>53.43</v>
      </c>
      <c r="H8" s="195">
        <f>H9</f>
        <v>2.75</v>
      </c>
      <c r="I8" s="195">
        <f>I9</f>
        <v>5.92</v>
      </c>
      <c r="J8" s="195"/>
    </row>
    <row r="9" spans="1:12" ht="18" customHeight="1">
      <c r="A9" s="184"/>
      <c r="B9" s="252"/>
      <c r="C9" s="252" t="s">
        <v>245</v>
      </c>
      <c r="D9" s="252"/>
      <c r="E9" s="249" t="s">
        <v>32</v>
      </c>
      <c r="F9" s="253">
        <f>F10+F11</f>
        <v>62.1</v>
      </c>
      <c r="G9" s="253">
        <f>G11</f>
        <v>53.43</v>
      </c>
      <c r="H9" s="253">
        <f>H10</f>
        <v>2.75</v>
      </c>
      <c r="I9" s="253">
        <f>I10</f>
        <v>5.92</v>
      </c>
      <c r="J9" s="194"/>
    </row>
    <row r="10" spans="1:12" ht="18" customHeight="1">
      <c r="A10" s="184"/>
      <c r="B10" s="252"/>
      <c r="C10" s="252"/>
      <c r="D10" s="252" t="s">
        <v>240</v>
      </c>
      <c r="E10" s="192" t="s">
        <v>33</v>
      </c>
      <c r="F10" s="194">
        <f>H10+I10</f>
        <v>8.67</v>
      </c>
      <c r="G10" s="194"/>
      <c r="H10" s="194">
        <v>2.75</v>
      </c>
      <c r="I10" s="194">
        <v>5.92</v>
      </c>
      <c r="J10" s="194"/>
    </row>
    <row r="11" spans="1:12" ht="18" customHeight="1">
      <c r="A11" s="184"/>
      <c r="B11" s="252"/>
      <c r="C11" s="252"/>
      <c r="D11" s="252" t="s">
        <v>245</v>
      </c>
      <c r="E11" s="249" t="s">
        <v>309</v>
      </c>
      <c r="F11" s="194">
        <f t="shared" ref="F11:F17" si="0">G11</f>
        <v>53.43</v>
      </c>
      <c r="G11" s="194">
        <v>53.43</v>
      </c>
      <c r="H11" s="194"/>
      <c r="I11" s="194"/>
      <c r="J11" s="194"/>
    </row>
    <row r="12" spans="1:12" s="165" customFormat="1" ht="18" customHeight="1">
      <c r="A12" s="166"/>
      <c r="B12" s="252" t="s">
        <v>325</v>
      </c>
      <c r="C12" s="252"/>
      <c r="D12" s="252"/>
      <c r="E12" s="251" t="s">
        <v>299</v>
      </c>
      <c r="F12" s="195">
        <f t="shared" si="0"/>
        <v>25.73</v>
      </c>
      <c r="G12" s="195">
        <v>25.73</v>
      </c>
      <c r="H12" s="195"/>
      <c r="I12" s="195"/>
      <c r="J12" s="195"/>
    </row>
    <row r="13" spans="1:12" ht="18" customHeight="1">
      <c r="A13" s="184"/>
      <c r="B13" s="252"/>
      <c r="C13" s="252" t="s">
        <v>326</v>
      </c>
      <c r="D13" s="252"/>
      <c r="E13" s="192" t="s">
        <v>34</v>
      </c>
      <c r="F13" s="253">
        <f t="shared" si="0"/>
        <v>25.73</v>
      </c>
      <c r="G13" s="253">
        <v>25.73</v>
      </c>
      <c r="H13" s="194"/>
      <c r="I13" s="194"/>
      <c r="J13" s="194"/>
    </row>
    <row r="14" spans="1:12" ht="18" customHeight="1">
      <c r="A14" s="56"/>
      <c r="B14" s="252"/>
      <c r="C14" s="252"/>
      <c r="D14" s="252" t="s">
        <v>240</v>
      </c>
      <c r="E14" s="192" t="s">
        <v>35</v>
      </c>
      <c r="F14" s="194">
        <f t="shared" si="0"/>
        <v>25.73</v>
      </c>
      <c r="G14" s="194">
        <v>25.73</v>
      </c>
      <c r="H14" s="194"/>
      <c r="I14" s="194"/>
      <c r="J14" s="194"/>
    </row>
    <row r="15" spans="1:12" s="165" customFormat="1" ht="18" customHeight="1">
      <c r="A15" s="166"/>
      <c r="B15" s="252" t="s">
        <v>327</v>
      </c>
      <c r="C15" s="252"/>
      <c r="D15" s="252"/>
      <c r="E15" s="193" t="s">
        <v>67</v>
      </c>
      <c r="F15" s="195">
        <f t="shared" si="0"/>
        <v>34.979999999999997</v>
      </c>
      <c r="G15" s="195">
        <f>34.98</f>
        <v>34.979999999999997</v>
      </c>
      <c r="H15" s="195"/>
      <c r="I15" s="195"/>
      <c r="J15" s="195"/>
    </row>
    <row r="16" spans="1:12" ht="18" customHeight="1">
      <c r="A16" s="56"/>
      <c r="B16" s="252"/>
      <c r="C16" s="252" t="s">
        <v>328</v>
      </c>
      <c r="D16" s="252"/>
      <c r="E16" s="192" t="s">
        <v>36</v>
      </c>
      <c r="F16" s="194">
        <f t="shared" si="0"/>
        <v>34.979999999999997</v>
      </c>
      <c r="G16" s="194">
        <v>34.979999999999997</v>
      </c>
      <c r="H16" s="194"/>
      <c r="I16" s="194"/>
      <c r="J16" s="194"/>
    </row>
    <row r="17" spans="1:10" ht="18" customHeight="1">
      <c r="A17" s="56"/>
      <c r="B17" s="252"/>
      <c r="C17" s="252"/>
      <c r="D17" s="252" t="s">
        <v>240</v>
      </c>
      <c r="E17" s="192" t="s">
        <v>37</v>
      </c>
      <c r="F17" s="194">
        <f t="shared" si="0"/>
        <v>34.979999999999997</v>
      </c>
      <c r="G17" s="194">
        <v>34.979999999999997</v>
      </c>
      <c r="H17" s="194"/>
      <c r="I17" s="194"/>
      <c r="J17" s="194"/>
    </row>
    <row r="18" spans="1:10" ht="18" customHeight="1">
      <c r="A18" s="56"/>
      <c r="B18" s="252" t="s">
        <v>292</v>
      </c>
      <c r="C18" s="252"/>
      <c r="D18" s="252"/>
      <c r="E18" s="251" t="s">
        <v>300</v>
      </c>
      <c r="F18" s="253">
        <f>G18+H18+I18+J18</f>
        <v>548.96</v>
      </c>
      <c r="G18" s="253">
        <f>G19</f>
        <v>317.08</v>
      </c>
      <c r="H18" s="253">
        <f>H19</f>
        <v>81.75</v>
      </c>
      <c r="I18" s="253">
        <f>I19</f>
        <v>0.13</v>
      </c>
      <c r="J18" s="253">
        <f>J19</f>
        <v>150</v>
      </c>
    </row>
    <row r="19" spans="1:10" s="165" customFormat="1" ht="18" customHeight="1">
      <c r="A19" s="166"/>
      <c r="B19" s="252"/>
      <c r="C19" s="252" t="s">
        <v>240</v>
      </c>
      <c r="D19" s="252"/>
      <c r="E19" s="249" t="s">
        <v>306</v>
      </c>
      <c r="F19" s="253">
        <f>F20+F21</f>
        <v>548.96</v>
      </c>
      <c r="G19" s="253">
        <f>G20</f>
        <v>317.08</v>
      </c>
      <c r="H19" s="253">
        <f>H20</f>
        <v>81.75</v>
      </c>
      <c r="I19" s="253">
        <v>0.13</v>
      </c>
      <c r="J19" s="253">
        <f>J21</f>
        <v>150</v>
      </c>
    </row>
    <row r="20" spans="1:10" ht="18" customHeight="1">
      <c r="A20" s="56"/>
      <c r="B20" s="252"/>
      <c r="C20" s="252"/>
      <c r="D20" s="252" t="s">
        <v>240</v>
      </c>
      <c r="E20" s="249" t="s">
        <v>301</v>
      </c>
      <c r="F20" s="194">
        <f>G20+H20+I20</f>
        <v>398.96</v>
      </c>
      <c r="G20" s="194">
        <v>317.08</v>
      </c>
      <c r="H20" s="194">
        <v>81.75</v>
      </c>
      <c r="I20" s="194">
        <v>0.13</v>
      </c>
      <c r="J20" s="194"/>
    </row>
    <row r="21" spans="1:10" ht="18" customHeight="1">
      <c r="A21" s="56"/>
      <c r="B21" s="252"/>
      <c r="C21" s="252"/>
      <c r="D21" s="252" t="s">
        <v>294</v>
      </c>
      <c r="E21" s="249" t="s">
        <v>302</v>
      </c>
      <c r="F21" s="194">
        <f>J21</f>
        <v>150</v>
      </c>
      <c r="G21" s="194"/>
      <c r="H21" s="194"/>
      <c r="I21" s="194"/>
      <c r="J21" s="194">
        <v>150</v>
      </c>
    </row>
    <row r="22" spans="1:10" ht="14.25">
      <c r="A22" s="316"/>
      <c r="B22" s="279"/>
      <c r="C22" s="279"/>
      <c r="D22" s="279"/>
      <c r="E22" s="279"/>
      <c r="F22" s="279"/>
      <c r="G22" s="279"/>
      <c r="H22" s="279"/>
      <c r="I22" s="279"/>
      <c r="J22" s="279"/>
    </row>
  </sheetData>
  <mergeCells count="15">
    <mergeCell ref="A22:J22"/>
    <mergeCell ref="A4:A6"/>
    <mergeCell ref="B5:B6"/>
    <mergeCell ref="C5:C6"/>
    <mergeCell ref="D5:D6"/>
    <mergeCell ref="E4:E6"/>
    <mergeCell ref="F5:F6"/>
    <mergeCell ref="J5:J6"/>
    <mergeCell ref="G5:I5"/>
    <mergeCell ref="A1:J1"/>
    <mergeCell ref="I2:J2"/>
    <mergeCell ref="I3:J3"/>
    <mergeCell ref="B4:D4"/>
    <mergeCell ref="F4:J4"/>
    <mergeCell ref="A3:D3"/>
  </mergeCells>
  <phoneticPr fontId="0" type="noConversion"/>
  <printOptions horizontalCentered="1"/>
  <pageMargins left="0.75" right="0.75" top="0.98" bottom="0.98" header="0.51" footer="0.51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topLeftCell="A10" workbookViewId="0">
      <selection activeCell="J11" sqref="J11"/>
    </sheetView>
  </sheetViews>
  <sheetFormatPr defaultColWidth="9.1640625" defaultRowHeight="12"/>
  <cols>
    <col min="1" max="1" width="22" style="34" bestFit="1" customWidth="1"/>
    <col min="2" max="4" width="7.5" style="34" customWidth="1"/>
    <col min="5" max="5" width="33.33203125" style="34" customWidth="1"/>
    <col min="6" max="6" width="18.1640625" style="34" customWidth="1"/>
    <col min="7" max="7" width="10.6640625" style="34" customWidth="1"/>
    <col min="8" max="8" width="12.1640625" style="34" customWidth="1"/>
    <col min="9" max="9" width="14.83203125" style="34" customWidth="1"/>
    <col min="10" max="10" width="15.1640625" style="34" customWidth="1"/>
    <col min="11" max="12" width="9.83203125" style="34" customWidth="1"/>
    <col min="13" max="16384" width="9.1640625" style="34"/>
  </cols>
  <sheetData>
    <row r="1" spans="1:13" ht="31.5" customHeight="1">
      <c r="A1" s="311" t="s">
        <v>260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15.75" customHeight="1">
      <c r="L2" s="286" t="s">
        <v>78</v>
      </c>
      <c r="M2" s="286"/>
    </row>
    <row r="3" spans="1:13" ht="18" customHeight="1">
      <c r="A3" s="291" t="s">
        <v>296</v>
      </c>
      <c r="B3" s="315"/>
      <c r="C3" s="315"/>
      <c r="D3" s="315"/>
      <c r="E3" s="93"/>
      <c r="F3" s="93"/>
      <c r="G3" s="93"/>
      <c r="H3" s="93"/>
      <c r="L3" s="318" t="s">
        <v>24</v>
      </c>
      <c r="M3" s="318"/>
    </row>
    <row r="4" spans="1:13" s="33" customFormat="1" ht="21.75" customHeight="1">
      <c r="A4" s="294" t="s">
        <v>40</v>
      </c>
      <c r="B4" s="294" t="s">
        <v>52</v>
      </c>
      <c r="C4" s="294"/>
      <c r="D4" s="294"/>
      <c r="E4" s="306" t="s">
        <v>53</v>
      </c>
      <c r="F4" s="306" t="s">
        <v>77</v>
      </c>
      <c r="G4" s="306"/>
      <c r="H4" s="306"/>
      <c r="I4" s="306"/>
      <c r="J4" s="306"/>
      <c r="K4" s="306"/>
      <c r="L4" s="306"/>
      <c r="M4" s="306"/>
    </row>
    <row r="5" spans="1:13" s="33" customFormat="1" ht="24">
      <c r="A5" s="294"/>
      <c r="B5" s="42" t="s">
        <v>54</v>
      </c>
      <c r="C5" s="42" t="s">
        <v>55</v>
      </c>
      <c r="D5" s="41" t="s">
        <v>56</v>
      </c>
      <c r="E5" s="306"/>
      <c r="F5" s="41" t="s">
        <v>43</v>
      </c>
      <c r="G5" s="24" t="s">
        <v>79</v>
      </c>
      <c r="H5" s="24" t="s">
        <v>80</v>
      </c>
      <c r="I5" s="24" t="s">
        <v>81</v>
      </c>
      <c r="J5" s="202" t="s">
        <v>241</v>
      </c>
      <c r="K5" s="24" t="s">
        <v>83</v>
      </c>
      <c r="L5" s="24" t="s">
        <v>84</v>
      </c>
      <c r="M5" s="24" t="s">
        <v>85</v>
      </c>
    </row>
    <row r="6" spans="1:13" s="165" customFormat="1" ht="22.5" customHeight="1">
      <c r="A6" s="247" t="s">
        <v>307</v>
      </c>
      <c r="B6" s="168"/>
      <c r="C6" s="168"/>
      <c r="D6" s="168"/>
      <c r="E6" s="243" t="s">
        <v>311</v>
      </c>
      <c r="F6" s="195">
        <f>F7+F11+F14+F17</f>
        <v>671.77</v>
      </c>
      <c r="G6" s="195">
        <f>G7+G11+G14+G17</f>
        <v>431.21999999999997</v>
      </c>
      <c r="H6" s="195">
        <f>H7+H17</f>
        <v>227</v>
      </c>
      <c r="I6" s="195">
        <f>I7+I17</f>
        <v>6.05</v>
      </c>
      <c r="J6" s="171">
        <v>7.5</v>
      </c>
      <c r="K6" s="187"/>
      <c r="L6" s="187"/>
      <c r="M6" s="203"/>
    </row>
    <row r="7" spans="1:13" ht="22.5" customHeight="1">
      <c r="A7" s="184"/>
      <c r="B7" s="252" t="s">
        <v>239</v>
      </c>
      <c r="C7" s="252"/>
      <c r="D7" s="252"/>
      <c r="E7" s="193" t="s">
        <v>59</v>
      </c>
      <c r="F7" s="195">
        <f>G7+H7+I7</f>
        <v>62.1</v>
      </c>
      <c r="G7" s="195">
        <f>G8</f>
        <v>53.43</v>
      </c>
      <c r="H7" s="195">
        <f>H8</f>
        <v>2.75</v>
      </c>
      <c r="I7" s="195">
        <f>I8</f>
        <v>5.92</v>
      </c>
      <c r="J7" s="86"/>
      <c r="K7" s="116"/>
      <c r="L7" s="116"/>
      <c r="M7" s="116"/>
    </row>
    <row r="8" spans="1:13" ht="22.5" customHeight="1">
      <c r="A8" s="56"/>
      <c r="B8" s="252"/>
      <c r="C8" s="252" t="s">
        <v>245</v>
      </c>
      <c r="D8" s="252"/>
      <c r="E8" s="192" t="s">
        <v>32</v>
      </c>
      <c r="F8" s="253">
        <f>F9+F10</f>
        <v>62.1</v>
      </c>
      <c r="G8" s="253">
        <f>G10</f>
        <v>53.43</v>
      </c>
      <c r="H8" s="253">
        <f>H9</f>
        <v>2.75</v>
      </c>
      <c r="I8" s="253">
        <f>I9</f>
        <v>5.92</v>
      </c>
      <c r="J8" s="86"/>
      <c r="K8" s="116"/>
      <c r="L8" s="116"/>
      <c r="M8" s="116"/>
    </row>
    <row r="9" spans="1:13" ht="22.5" customHeight="1">
      <c r="A9" s="56"/>
      <c r="B9" s="252"/>
      <c r="C9" s="252"/>
      <c r="D9" s="252" t="s">
        <v>240</v>
      </c>
      <c r="E9" s="192" t="s">
        <v>33</v>
      </c>
      <c r="F9" s="194">
        <f>H9+I9</f>
        <v>8.67</v>
      </c>
      <c r="G9" s="194"/>
      <c r="H9" s="194">
        <v>2.75</v>
      </c>
      <c r="I9" s="194">
        <v>5.92</v>
      </c>
      <c r="J9" s="86"/>
      <c r="K9" s="116"/>
      <c r="L9" s="116"/>
      <c r="M9" s="116"/>
    </row>
    <row r="10" spans="1:13" ht="22.5" customHeight="1">
      <c r="A10" s="56"/>
      <c r="B10" s="252"/>
      <c r="C10" s="252"/>
      <c r="D10" s="252" t="s">
        <v>245</v>
      </c>
      <c r="E10" s="249" t="s">
        <v>310</v>
      </c>
      <c r="F10" s="194">
        <f t="shared" ref="F10:F16" si="0">G10</f>
        <v>53.43</v>
      </c>
      <c r="G10" s="194">
        <v>53.43</v>
      </c>
      <c r="H10" s="194"/>
      <c r="I10" s="194"/>
      <c r="J10" s="86"/>
      <c r="K10" s="116"/>
      <c r="L10" s="116"/>
      <c r="M10" s="116"/>
    </row>
    <row r="11" spans="1:13" ht="22.5" customHeight="1">
      <c r="A11" s="56"/>
      <c r="B11" s="252" t="s">
        <v>325</v>
      </c>
      <c r="C11" s="252"/>
      <c r="D11" s="252"/>
      <c r="E11" s="251" t="s">
        <v>299</v>
      </c>
      <c r="F11" s="195">
        <f t="shared" si="0"/>
        <v>25.73</v>
      </c>
      <c r="G11" s="195">
        <v>25.73</v>
      </c>
      <c r="H11" s="195"/>
      <c r="I11" s="195"/>
      <c r="J11" s="86"/>
      <c r="K11" s="116"/>
      <c r="L11" s="116"/>
      <c r="M11" s="116"/>
    </row>
    <row r="12" spans="1:13" ht="22.5" customHeight="1">
      <c r="A12" s="56"/>
      <c r="B12" s="252"/>
      <c r="C12" s="252" t="s">
        <v>326</v>
      </c>
      <c r="D12" s="252"/>
      <c r="E12" s="192" t="s">
        <v>34</v>
      </c>
      <c r="F12" s="253">
        <f t="shared" si="0"/>
        <v>25.73</v>
      </c>
      <c r="G12" s="253">
        <v>25.73</v>
      </c>
      <c r="H12" s="194"/>
      <c r="I12" s="194"/>
      <c r="J12" s="86"/>
      <c r="K12" s="116"/>
      <c r="L12" s="116"/>
      <c r="M12" s="116"/>
    </row>
    <row r="13" spans="1:13" ht="22.5" customHeight="1">
      <c r="A13" s="56"/>
      <c r="B13" s="252"/>
      <c r="C13" s="252"/>
      <c r="D13" s="252" t="s">
        <v>240</v>
      </c>
      <c r="E13" s="192" t="s">
        <v>35</v>
      </c>
      <c r="F13" s="194">
        <f t="shared" si="0"/>
        <v>25.73</v>
      </c>
      <c r="G13" s="194">
        <v>25.73</v>
      </c>
      <c r="H13" s="194"/>
      <c r="I13" s="194"/>
      <c r="J13" s="86"/>
      <c r="K13" s="116"/>
      <c r="L13" s="116"/>
      <c r="M13" s="116"/>
    </row>
    <row r="14" spans="1:13" ht="22.5" customHeight="1">
      <c r="A14" s="56"/>
      <c r="B14" s="252" t="s">
        <v>327</v>
      </c>
      <c r="C14" s="252"/>
      <c r="D14" s="252"/>
      <c r="E14" s="193" t="s">
        <v>67</v>
      </c>
      <c r="F14" s="195">
        <f t="shared" si="0"/>
        <v>34.979999999999997</v>
      </c>
      <c r="G14" s="195">
        <f>34.98</f>
        <v>34.979999999999997</v>
      </c>
      <c r="H14" s="195"/>
      <c r="I14" s="195"/>
      <c r="J14" s="171"/>
      <c r="K14" s="116"/>
      <c r="L14" s="116"/>
      <c r="M14" s="116"/>
    </row>
    <row r="15" spans="1:13" ht="22.5" customHeight="1">
      <c r="A15" s="56"/>
      <c r="B15" s="252"/>
      <c r="C15" s="252" t="s">
        <v>328</v>
      </c>
      <c r="D15" s="252"/>
      <c r="E15" s="192" t="s">
        <v>36</v>
      </c>
      <c r="F15" s="253">
        <f t="shared" si="0"/>
        <v>34.979999999999997</v>
      </c>
      <c r="G15" s="253">
        <v>34.979999999999997</v>
      </c>
      <c r="H15" s="194"/>
      <c r="I15" s="194"/>
      <c r="J15" s="86"/>
      <c r="K15" s="116"/>
      <c r="L15" s="116"/>
      <c r="M15" s="116"/>
    </row>
    <row r="16" spans="1:13" ht="22.5" customHeight="1">
      <c r="A16" s="56"/>
      <c r="B16" s="252"/>
      <c r="C16" s="252"/>
      <c r="D16" s="252" t="s">
        <v>240</v>
      </c>
      <c r="E16" s="192" t="s">
        <v>37</v>
      </c>
      <c r="F16" s="194">
        <f t="shared" si="0"/>
        <v>34.979999999999997</v>
      </c>
      <c r="G16" s="194">
        <v>34.979999999999997</v>
      </c>
      <c r="H16" s="194"/>
      <c r="I16" s="194"/>
      <c r="J16" s="86"/>
      <c r="K16" s="116"/>
      <c r="L16" s="116"/>
      <c r="M16" s="116"/>
    </row>
    <row r="17" spans="1:13" ht="22.5" customHeight="1">
      <c r="A17" s="56"/>
      <c r="B17" s="252" t="s">
        <v>292</v>
      </c>
      <c r="C17" s="252"/>
      <c r="D17" s="252"/>
      <c r="E17" s="251" t="s">
        <v>300</v>
      </c>
      <c r="F17" s="253">
        <f>G17+H17+I17+J17</f>
        <v>548.95999999999992</v>
      </c>
      <c r="G17" s="253">
        <f>G18</f>
        <v>317.08</v>
      </c>
      <c r="H17" s="253">
        <f>H18</f>
        <v>224.25</v>
      </c>
      <c r="I17" s="253">
        <f>I18</f>
        <v>0.13</v>
      </c>
      <c r="J17" s="239">
        <f>J20</f>
        <v>7.5</v>
      </c>
      <c r="K17" s="116"/>
      <c r="L17" s="116"/>
      <c r="M17" s="116"/>
    </row>
    <row r="18" spans="1:13" ht="22.5" customHeight="1">
      <c r="A18" s="56"/>
      <c r="B18" s="252"/>
      <c r="C18" s="252" t="s">
        <v>240</v>
      </c>
      <c r="D18" s="252"/>
      <c r="E18" s="249" t="s">
        <v>306</v>
      </c>
      <c r="F18" s="253">
        <f>F19+F20</f>
        <v>548.96</v>
      </c>
      <c r="G18" s="253">
        <f>G19</f>
        <v>317.08</v>
      </c>
      <c r="H18" s="253">
        <f>H19+H20</f>
        <v>224.25</v>
      </c>
      <c r="I18" s="253">
        <f>I19</f>
        <v>0.13</v>
      </c>
      <c r="J18" s="239">
        <f>J20</f>
        <v>7.5</v>
      </c>
      <c r="K18" s="116"/>
      <c r="L18" s="116"/>
      <c r="M18" s="116"/>
    </row>
    <row r="19" spans="1:13" ht="22.5" customHeight="1">
      <c r="A19" s="56"/>
      <c r="B19" s="252"/>
      <c r="C19" s="252"/>
      <c r="D19" s="252" t="s">
        <v>240</v>
      </c>
      <c r="E19" s="249" t="s">
        <v>301</v>
      </c>
      <c r="F19" s="194">
        <f>G19+H19+I19</f>
        <v>398.96</v>
      </c>
      <c r="G19" s="194">
        <v>317.08</v>
      </c>
      <c r="H19" s="194">
        <v>81.75</v>
      </c>
      <c r="I19" s="194">
        <v>0.13</v>
      </c>
      <c r="J19" s="86"/>
      <c r="K19" s="116"/>
      <c r="L19" s="116"/>
      <c r="M19" s="116"/>
    </row>
    <row r="20" spans="1:13" ht="22.5" customHeight="1">
      <c r="A20" s="68"/>
      <c r="B20" s="252"/>
      <c r="C20" s="252"/>
      <c r="D20" s="252" t="s">
        <v>294</v>
      </c>
      <c r="E20" s="249" t="s">
        <v>302</v>
      </c>
      <c r="F20" s="194">
        <f>H20+J20</f>
        <v>150</v>
      </c>
      <c r="G20" s="194"/>
      <c r="H20" s="194">
        <v>142.5</v>
      </c>
      <c r="I20" s="194"/>
      <c r="J20" s="86">
        <v>7.5</v>
      </c>
      <c r="K20" s="116"/>
      <c r="L20" s="116"/>
      <c r="M20" s="116"/>
    </row>
    <row r="21" spans="1:1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</sheetData>
  <mergeCells count="8">
    <mergeCell ref="A1:M1"/>
    <mergeCell ref="L2:M2"/>
    <mergeCell ref="L3:M3"/>
    <mergeCell ref="B4:D4"/>
    <mergeCell ref="F4:M4"/>
    <mergeCell ref="A4:A5"/>
    <mergeCell ref="E4:E5"/>
    <mergeCell ref="A3:D3"/>
  </mergeCells>
  <phoneticPr fontId="0" type="noConversion"/>
  <printOptions horizontalCentered="1"/>
  <pageMargins left="0.75" right="0.75" top="0.98" bottom="0.98" header="0.51" footer="0.51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L26"/>
  <sheetViews>
    <sheetView showGridLines="0" showZeros="0" topLeftCell="A10" workbookViewId="0">
      <selection activeCell="E19" sqref="E19:F19"/>
    </sheetView>
  </sheetViews>
  <sheetFormatPr defaultRowHeight="12"/>
  <cols>
    <col min="1" max="1" width="5.5" style="34" bestFit="1" customWidth="1"/>
    <col min="2" max="2" width="4.33203125" style="34" bestFit="1" customWidth="1"/>
    <col min="3" max="3" width="6.33203125" style="34" customWidth="1"/>
    <col min="4" max="4" width="43.5" style="34" customWidth="1"/>
    <col min="5" max="5" width="11.33203125" style="34" customWidth="1"/>
    <col min="6" max="6" width="11.5" style="34" bestFit="1" customWidth="1"/>
    <col min="7" max="7" width="13.33203125" style="34" customWidth="1"/>
    <col min="8" max="8" width="15.33203125" style="34" customWidth="1"/>
    <col min="9" max="10" width="9.1640625" style="34" customWidth="1"/>
    <col min="11" max="11" width="12.6640625" style="34" customWidth="1"/>
    <col min="12" max="240" width="9.1640625" style="34" customWidth="1"/>
    <col min="241" max="16384" width="9.33203125" style="34"/>
  </cols>
  <sheetData>
    <row r="1" spans="1:11" ht="30" customHeight="1">
      <c r="A1" s="311" t="s">
        <v>261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5.75" customHeight="1">
      <c r="A2"/>
      <c r="B2"/>
      <c r="C2"/>
      <c r="D2"/>
      <c r="E2"/>
      <c r="F2"/>
      <c r="G2"/>
      <c r="K2" s="76" t="s">
        <v>86</v>
      </c>
    </row>
    <row r="3" spans="1:11" ht="18" customHeight="1">
      <c r="A3" s="291" t="s">
        <v>296</v>
      </c>
      <c r="B3" s="292"/>
      <c r="C3" s="292"/>
      <c r="D3" s="292"/>
      <c r="E3" s="93"/>
      <c r="F3"/>
      <c r="G3" s="94"/>
      <c r="K3" s="97" t="s">
        <v>24</v>
      </c>
    </row>
    <row r="4" spans="1:11" s="33" customFormat="1">
      <c r="A4" s="294" t="s">
        <v>52</v>
      </c>
      <c r="B4" s="294"/>
      <c r="C4" s="294"/>
      <c r="D4" s="300" t="s">
        <v>53</v>
      </c>
      <c r="E4" s="283" t="s">
        <v>70</v>
      </c>
      <c r="F4" s="283"/>
      <c r="G4" s="283"/>
      <c r="H4" s="283"/>
      <c r="I4" s="283"/>
      <c r="J4" s="283"/>
      <c r="K4" s="283"/>
    </row>
    <row r="5" spans="1:11" s="33" customFormat="1" ht="12" customHeight="1">
      <c r="A5" s="304" t="s">
        <v>54</v>
      </c>
      <c r="B5" s="304" t="s">
        <v>55</v>
      </c>
      <c r="C5" s="304" t="s">
        <v>56</v>
      </c>
      <c r="D5" s="301"/>
      <c r="E5" s="283" t="s">
        <v>43</v>
      </c>
      <c r="F5" s="283" t="s">
        <v>29</v>
      </c>
      <c r="G5" s="283"/>
      <c r="H5" s="283" t="s">
        <v>227</v>
      </c>
      <c r="I5" s="283" t="s">
        <v>229</v>
      </c>
      <c r="J5" s="283" t="s">
        <v>230</v>
      </c>
      <c r="K5" s="283" t="s">
        <v>75</v>
      </c>
    </row>
    <row r="6" spans="1:11" s="33" customFormat="1" ht="57.75" customHeight="1">
      <c r="A6" s="305"/>
      <c r="B6" s="305"/>
      <c r="C6" s="305"/>
      <c r="D6" s="302"/>
      <c r="E6" s="283"/>
      <c r="F6" s="57" t="s">
        <v>46</v>
      </c>
      <c r="G6" s="24" t="s">
        <v>47</v>
      </c>
      <c r="H6" s="283"/>
      <c r="I6" s="283"/>
      <c r="J6" s="283"/>
      <c r="K6" s="283"/>
    </row>
    <row r="7" spans="1:11" s="33" customFormat="1" ht="17.25" customHeight="1">
      <c r="A7" s="73"/>
      <c r="B7" s="73"/>
      <c r="C7" s="73"/>
      <c r="D7" s="74" t="s">
        <v>43</v>
      </c>
      <c r="E7" s="170">
        <f>E8+E12+E15+E18</f>
        <v>521.77</v>
      </c>
      <c r="F7" s="170">
        <f>F8+F12+F15+F18</f>
        <v>521.77</v>
      </c>
      <c r="G7" s="24"/>
      <c r="H7" s="24"/>
      <c r="I7" s="24"/>
      <c r="J7" s="24"/>
      <c r="K7" s="24"/>
    </row>
    <row r="8" spans="1:11" ht="18" customHeight="1">
      <c r="A8" s="240" t="s">
        <v>239</v>
      </c>
      <c r="B8" s="240"/>
      <c r="C8" s="240"/>
      <c r="D8" s="169" t="s">
        <v>59</v>
      </c>
      <c r="E8" s="246">
        <f>E10+E11</f>
        <v>62.1</v>
      </c>
      <c r="F8" s="246">
        <f>F10+F11</f>
        <v>62.1</v>
      </c>
      <c r="G8" s="64"/>
      <c r="H8" s="50"/>
      <c r="I8" s="50"/>
      <c r="J8" s="50"/>
      <c r="K8" s="50"/>
    </row>
    <row r="9" spans="1:11" ht="18" customHeight="1">
      <c r="A9" s="240"/>
      <c r="B9" s="240" t="s">
        <v>245</v>
      </c>
      <c r="C9" s="240"/>
      <c r="D9" s="96" t="s">
        <v>32</v>
      </c>
      <c r="E9" s="246">
        <v>62.1</v>
      </c>
      <c r="F9" s="246">
        <v>62.1</v>
      </c>
      <c r="G9" s="64"/>
      <c r="H9" s="50"/>
      <c r="I9" s="50"/>
      <c r="J9" s="50"/>
      <c r="K9" s="50"/>
    </row>
    <row r="10" spans="1:11" ht="18" customHeight="1">
      <c r="A10" s="240"/>
      <c r="B10" s="240"/>
      <c r="C10" s="241" t="s">
        <v>240</v>
      </c>
      <c r="D10" s="96" t="s">
        <v>33</v>
      </c>
      <c r="E10" s="124">
        <v>8.67</v>
      </c>
      <c r="F10" s="124">
        <v>8.67</v>
      </c>
      <c r="G10" s="64"/>
      <c r="H10" s="50"/>
      <c r="I10" s="50"/>
      <c r="J10" s="50"/>
      <c r="K10" s="50"/>
    </row>
    <row r="11" spans="1:11" ht="18" customHeight="1">
      <c r="A11" s="252"/>
      <c r="B11" s="252"/>
      <c r="C11" s="252" t="s">
        <v>245</v>
      </c>
      <c r="D11" s="249" t="s">
        <v>310</v>
      </c>
      <c r="E11" s="124">
        <v>53.43</v>
      </c>
      <c r="F11" s="124">
        <v>53.43</v>
      </c>
      <c r="G11" s="64"/>
      <c r="H11" s="50"/>
      <c r="I11" s="50"/>
      <c r="J11" s="50"/>
      <c r="K11" s="50"/>
    </row>
    <row r="12" spans="1:11" ht="18" customHeight="1">
      <c r="A12" s="264" t="s">
        <v>329</v>
      </c>
      <c r="B12" s="264"/>
      <c r="C12" s="264"/>
      <c r="D12" s="251" t="s">
        <v>299</v>
      </c>
      <c r="E12" s="246">
        <v>25.73</v>
      </c>
      <c r="F12" s="246">
        <v>25.73</v>
      </c>
      <c r="G12" s="64"/>
      <c r="H12" s="50"/>
      <c r="I12" s="50"/>
      <c r="J12" s="50"/>
      <c r="K12" s="50"/>
    </row>
    <row r="13" spans="1:11" ht="18" customHeight="1">
      <c r="A13" s="264"/>
      <c r="B13" s="264" t="s">
        <v>330</v>
      </c>
      <c r="C13" s="264"/>
      <c r="D13" s="192" t="s">
        <v>34</v>
      </c>
      <c r="E13" s="246">
        <v>25.73</v>
      </c>
      <c r="F13" s="246">
        <v>25.73</v>
      </c>
      <c r="G13" s="64"/>
      <c r="H13" s="50"/>
      <c r="I13" s="50"/>
      <c r="J13" s="50"/>
      <c r="K13" s="50"/>
    </row>
    <row r="14" spans="1:11" ht="18" customHeight="1">
      <c r="A14" s="264"/>
      <c r="B14" s="264"/>
      <c r="C14" s="264" t="s">
        <v>331</v>
      </c>
      <c r="D14" s="192" t="s">
        <v>35</v>
      </c>
      <c r="E14" s="124">
        <v>25.73</v>
      </c>
      <c r="F14" s="124">
        <v>25.73</v>
      </c>
      <c r="G14" s="64"/>
      <c r="H14" s="50"/>
      <c r="I14" s="50"/>
      <c r="J14" s="50"/>
      <c r="K14" s="50"/>
    </row>
    <row r="15" spans="1:11" ht="18" customHeight="1">
      <c r="A15" s="264" t="s">
        <v>332</v>
      </c>
      <c r="B15" s="264"/>
      <c r="C15" s="264"/>
      <c r="D15" s="193" t="s">
        <v>67</v>
      </c>
      <c r="E15" s="170">
        <v>34.979999999999997</v>
      </c>
      <c r="F15" s="170">
        <v>34.979999999999997</v>
      </c>
      <c r="G15" s="64"/>
      <c r="H15" s="50"/>
      <c r="I15" s="50"/>
      <c r="J15" s="50"/>
      <c r="K15" s="50"/>
    </row>
    <row r="16" spans="1:11" ht="18" customHeight="1">
      <c r="A16" s="264"/>
      <c r="B16" s="264" t="s">
        <v>333</v>
      </c>
      <c r="C16" s="264"/>
      <c r="D16" s="192" t="s">
        <v>36</v>
      </c>
      <c r="E16" s="246">
        <v>34.979999999999997</v>
      </c>
      <c r="F16" s="246">
        <v>34.979999999999997</v>
      </c>
      <c r="G16" s="64"/>
      <c r="H16" s="50"/>
      <c r="I16" s="50"/>
      <c r="J16" s="50"/>
      <c r="K16" s="50"/>
    </row>
    <row r="17" spans="1:12" ht="18" customHeight="1">
      <c r="A17" s="264"/>
      <c r="B17" s="264"/>
      <c r="C17" s="264" t="s">
        <v>331</v>
      </c>
      <c r="D17" s="192" t="s">
        <v>37</v>
      </c>
      <c r="E17" s="124">
        <v>34.979999999999997</v>
      </c>
      <c r="F17" s="124">
        <v>34.979999999999997</v>
      </c>
      <c r="G17" s="64"/>
      <c r="H17" s="50"/>
      <c r="I17" s="50"/>
      <c r="J17" s="50"/>
      <c r="K17" s="50"/>
    </row>
    <row r="18" spans="1:12" ht="18" customHeight="1">
      <c r="A18" s="264" t="s">
        <v>334</v>
      </c>
      <c r="B18" s="264"/>
      <c r="C18" s="264"/>
      <c r="D18" s="251" t="s">
        <v>300</v>
      </c>
      <c r="E18" s="246">
        <f>E19</f>
        <v>398.96</v>
      </c>
      <c r="F18" s="246">
        <f>F19</f>
        <v>398.96</v>
      </c>
      <c r="G18" s="64"/>
      <c r="H18" s="50"/>
      <c r="I18" s="50"/>
      <c r="J18" s="50"/>
      <c r="K18" s="50"/>
    </row>
    <row r="19" spans="1:12" ht="18" customHeight="1">
      <c r="A19" s="264"/>
      <c r="B19" s="264" t="s">
        <v>331</v>
      </c>
      <c r="C19" s="264"/>
      <c r="D19" s="249" t="s">
        <v>306</v>
      </c>
      <c r="E19" s="246">
        <f>E20+E21</f>
        <v>398.96</v>
      </c>
      <c r="F19" s="246">
        <f>F20+F21</f>
        <v>398.96</v>
      </c>
      <c r="G19" s="64"/>
      <c r="H19" s="50"/>
      <c r="I19" s="50"/>
      <c r="J19" s="50"/>
      <c r="K19" s="50"/>
    </row>
    <row r="20" spans="1:12" ht="18" customHeight="1">
      <c r="A20" s="264"/>
      <c r="B20" s="264"/>
      <c r="C20" s="264" t="s">
        <v>331</v>
      </c>
      <c r="D20" s="249" t="s">
        <v>301</v>
      </c>
      <c r="E20" s="124">
        <v>398.96</v>
      </c>
      <c r="F20" s="124">
        <v>398.96</v>
      </c>
      <c r="G20" s="64"/>
      <c r="H20" s="50"/>
      <c r="I20" s="50"/>
      <c r="J20" s="50"/>
      <c r="K20" s="50"/>
    </row>
    <row r="21" spans="1:12" ht="18" customHeight="1">
      <c r="A21" s="28"/>
      <c r="B21" s="28"/>
      <c r="C21" s="250"/>
      <c r="D21" s="249"/>
      <c r="E21" s="124"/>
      <c r="F21" s="124"/>
      <c r="G21" s="64"/>
      <c r="H21" s="50"/>
      <c r="I21" s="50"/>
      <c r="J21" s="50"/>
      <c r="K21" s="50"/>
    </row>
    <row r="22" spans="1:12" ht="18" customHeight="1">
      <c r="A22" s="95"/>
      <c r="B22" s="95"/>
      <c r="C22" s="95"/>
      <c r="D22" s="96"/>
      <c r="E22" s="64">
        <v>0</v>
      </c>
      <c r="F22" s="89"/>
      <c r="G22" s="64"/>
      <c r="H22" s="50"/>
      <c r="I22" s="50"/>
      <c r="J22" s="50"/>
      <c r="K22" s="50"/>
    </row>
    <row r="23" spans="1:12" ht="18" customHeight="1">
      <c r="A23" s="95"/>
      <c r="B23" s="95"/>
      <c r="C23" s="95"/>
      <c r="D23" s="68"/>
      <c r="E23" s="64"/>
      <c r="F23" s="89"/>
      <c r="G23" s="64"/>
      <c r="H23" s="50"/>
      <c r="I23" s="50"/>
      <c r="J23" s="50"/>
      <c r="K23" s="50"/>
    </row>
    <row r="24" spans="1:12" ht="18" customHeight="1">
      <c r="A24" s="95"/>
      <c r="B24" s="95"/>
      <c r="C24" s="95"/>
      <c r="D24" s="96"/>
      <c r="E24" s="64"/>
      <c r="F24" s="89"/>
      <c r="G24" s="64"/>
      <c r="H24" s="50"/>
      <c r="I24" s="50"/>
      <c r="J24" s="50"/>
      <c r="K24" s="50"/>
    </row>
    <row r="25" spans="1:12" ht="17.25" customHeight="1">
      <c r="B25"/>
      <c r="C25"/>
      <c r="D25"/>
      <c r="E25"/>
      <c r="F25"/>
      <c r="G25"/>
      <c r="H25"/>
    </row>
    <row r="26" spans="1:12" ht="51" customHeight="1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</row>
  </sheetData>
  <mergeCells count="15">
    <mergeCell ref="A1:K1"/>
    <mergeCell ref="A4:C4"/>
    <mergeCell ref="E4:K4"/>
    <mergeCell ref="F5:G5"/>
    <mergeCell ref="A3:D3"/>
    <mergeCell ref="A26:L26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honeticPr fontId="0" type="noConversion"/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78"/>
  <sheetViews>
    <sheetView showGridLines="0" showZeros="0" topLeftCell="A49" workbookViewId="0">
      <selection activeCell="F6" sqref="F6"/>
    </sheetView>
  </sheetViews>
  <sheetFormatPr defaultColWidth="9.1640625" defaultRowHeight="12.75" customHeight="1"/>
  <cols>
    <col min="1" max="2" width="7.33203125" style="83" customWidth="1"/>
    <col min="3" max="3" width="49.5" customWidth="1"/>
    <col min="4" max="5" width="16" customWidth="1"/>
    <col min="6" max="6" width="16" style="190" customWidth="1"/>
  </cols>
  <sheetData>
    <row r="1" spans="1:7" ht="24.75" customHeight="1">
      <c r="A1" s="321" t="s">
        <v>262</v>
      </c>
      <c r="B1" s="321"/>
      <c r="C1" s="321"/>
      <c r="D1" s="321"/>
      <c r="E1" s="321"/>
      <c r="F1" s="321"/>
    </row>
    <row r="2" spans="1:7" ht="15.75" customHeight="1">
      <c r="A2" s="51"/>
      <c r="B2" s="51"/>
      <c r="C2" s="51"/>
      <c r="D2" s="51"/>
      <c r="F2" s="198" t="s">
        <v>87</v>
      </c>
    </row>
    <row r="3" spans="1:7" s="34" customFormat="1" ht="15.75" customHeight="1">
      <c r="A3" s="291" t="s">
        <v>296</v>
      </c>
      <c r="B3" s="292"/>
      <c r="C3" s="322"/>
      <c r="D3" s="84"/>
      <c r="F3" s="198" t="s">
        <v>24</v>
      </c>
    </row>
    <row r="4" spans="1:7" s="33" customFormat="1" ht="12" customHeight="1">
      <c r="A4" s="323" t="s">
        <v>52</v>
      </c>
      <c r="B4" s="323"/>
      <c r="C4" s="306" t="s">
        <v>53</v>
      </c>
      <c r="D4" s="312" t="s">
        <v>88</v>
      </c>
      <c r="E4" s="313"/>
      <c r="F4" s="314"/>
    </row>
    <row r="5" spans="1:7" s="33" customFormat="1" ht="12" customHeight="1">
      <c r="A5" s="85" t="s">
        <v>54</v>
      </c>
      <c r="B5" s="85" t="s">
        <v>55</v>
      </c>
      <c r="C5" s="306"/>
      <c r="D5" s="41" t="s">
        <v>43</v>
      </c>
      <c r="E5" s="41" t="s">
        <v>89</v>
      </c>
      <c r="F5" s="172" t="s">
        <v>90</v>
      </c>
    </row>
    <row r="6" spans="1:7" s="33" customFormat="1" ht="12" customHeight="1">
      <c r="A6" s="85"/>
      <c r="B6" s="85"/>
      <c r="C6" s="41" t="s">
        <v>91</v>
      </c>
      <c r="D6" s="254">
        <f>D7+D21+D49</f>
        <v>521.77</v>
      </c>
      <c r="E6" s="239">
        <f>E7+E49</f>
        <v>437.27000000000004</v>
      </c>
      <c r="F6" s="239">
        <f>F21</f>
        <v>84.5</v>
      </c>
    </row>
    <row r="7" spans="1:7" s="165" customFormat="1" ht="12" customHeight="1">
      <c r="A7" s="200">
        <v>301</v>
      </c>
      <c r="B7" s="200"/>
      <c r="C7" s="199" t="s">
        <v>48</v>
      </c>
      <c r="D7" s="171">
        <f>SUM(D8:D20)</f>
        <v>431.22</v>
      </c>
      <c r="E7" s="171">
        <f>SUM(E8:E20)</f>
        <v>431.22</v>
      </c>
      <c r="F7" s="203"/>
    </row>
    <row r="8" spans="1:7" s="34" customFormat="1" ht="12" customHeight="1">
      <c r="A8" s="87"/>
      <c r="B8" s="87" t="s">
        <v>68</v>
      </c>
      <c r="C8" s="88" t="s">
        <v>92</v>
      </c>
      <c r="D8" s="89">
        <f>E8</f>
        <v>173.26</v>
      </c>
      <c r="E8" s="89">
        <v>173.26</v>
      </c>
      <c r="F8" s="103"/>
      <c r="G8" s="48"/>
    </row>
    <row r="9" spans="1:7" s="34" customFormat="1" ht="12" customHeight="1">
      <c r="A9" s="87"/>
      <c r="B9" s="87" t="s">
        <v>62</v>
      </c>
      <c r="C9" s="88" t="s">
        <v>93</v>
      </c>
      <c r="D9" s="89">
        <f>E9</f>
        <v>129.38</v>
      </c>
      <c r="E9" s="89">
        <f>118.14+11.24</f>
        <v>129.38</v>
      </c>
      <c r="F9" s="103"/>
    </row>
    <row r="10" spans="1:7" s="34" customFormat="1" ht="12" customHeight="1">
      <c r="A10" s="87"/>
      <c r="B10" s="87" t="s">
        <v>94</v>
      </c>
      <c r="C10" s="88" t="s">
        <v>95</v>
      </c>
      <c r="D10" s="89">
        <f>E10</f>
        <v>14.44</v>
      </c>
      <c r="E10" s="89">
        <v>14.44</v>
      </c>
      <c r="F10" s="103"/>
      <c r="G10" s="48"/>
    </row>
    <row r="11" spans="1:7" s="34" customFormat="1" ht="12" customHeight="1">
      <c r="A11" s="87"/>
      <c r="B11" s="87" t="s">
        <v>96</v>
      </c>
      <c r="C11" s="88" t="s">
        <v>97</v>
      </c>
      <c r="D11" s="86"/>
      <c r="E11" s="86"/>
      <c r="F11" s="103"/>
      <c r="G11" s="48"/>
    </row>
    <row r="12" spans="1:7" s="34" customFormat="1" ht="12" customHeight="1">
      <c r="A12" s="87"/>
      <c r="B12" s="87" t="s">
        <v>71</v>
      </c>
      <c r="C12" s="88" t="s">
        <v>98</v>
      </c>
      <c r="D12" s="86"/>
      <c r="E12" s="86"/>
      <c r="F12" s="103"/>
      <c r="G12" s="48"/>
    </row>
    <row r="13" spans="1:7" s="34" customFormat="1" ht="12" customHeight="1">
      <c r="A13" s="87"/>
      <c r="B13" s="87" t="s">
        <v>99</v>
      </c>
      <c r="C13" s="88" t="s">
        <v>100</v>
      </c>
      <c r="D13" s="86">
        <f>E13</f>
        <v>53.43</v>
      </c>
      <c r="E13" s="86">
        <v>53.43</v>
      </c>
      <c r="F13" s="103"/>
      <c r="G13" s="48"/>
    </row>
    <row r="14" spans="1:7" s="34" customFormat="1" ht="12" customHeight="1">
      <c r="A14" s="87"/>
      <c r="B14" s="87" t="s">
        <v>101</v>
      </c>
      <c r="C14" s="88" t="s">
        <v>102</v>
      </c>
      <c r="D14" s="86"/>
      <c r="E14" s="86"/>
      <c r="F14" s="103"/>
      <c r="G14" s="48"/>
    </row>
    <row r="15" spans="1:7" s="34" customFormat="1" ht="12" customHeight="1">
      <c r="A15" s="87"/>
      <c r="B15" s="87" t="s">
        <v>103</v>
      </c>
      <c r="C15" s="88" t="s">
        <v>104</v>
      </c>
      <c r="D15" s="86">
        <f>E15</f>
        <v>25.73</v>
      </c>
      <c r="E15" s="86">
        <v>25.73</v>
      </c>
      <c r="F15" s="103"/>
      <c r="G15" s="48"/>
    </row>
    <row r="16" spans="1:7" s="34" customFormat="1" ht="12" customHeight="1">
      <c r="A16" s="87"/>
      <c r="B16" s="87" t="s">
        <v>64</v>
      </c>
      <c r="C16" s="88" t="s">
        <v>105</v>
      </c>
      <c r="D16" s="86"/>
      <c r="E16" s="86"/>
      <c r="F16" s="103"/>
      <c r="G16" s="48"/>
    </row>
    <row r="17" spans="1:7" s="34" customFormat="1" ht="12" customHeight="1">
      <c r="A17" s="87"/>
      <c r="B17" s="87" t="s">
        <v>106</v>
      </c>
      <c r="C17" s="88" t="s">
        <v>107</v>
      </c>
      <c r="D17" s="86"/>
      <c r="E17" s="86"/>
      <c r="F17" s="103"/>
      <c r="G17" s="48"/>
    </row>
    <row r="18" spans="1:7" s="34" customFormat="1" ht="12" customHeight="1">
      <c r="A18" s="87"/>
      <c r="B18" s="87" t="s">
        <v>108</v>
      </c>
      <c r="C18" s="88" t="s">
        <v>37</v>
      </c>
      <c r="D18" s="86">
        <f>E18</f>
        <v>34.979999999999997</v>
      </c>
      <c r="E18" s="86">
        <v>34.979999999999997</v>
      </c>
      <c r="F18" s="103"/>
      <c r="G18" s="48"/>
    </row>
    <row r="19" spans="1:7" s="34" customFormat="1" ht="12" customHeight="1">
      <c r="A19" s="87"/>
      <c r="B19" s="87" t="s">
        <v>109</v>
      </c>
      <c r="C19" s="88" t="s">
        <v>110</v>
      </c>
      <c r="D19" s="88"/>
      <c r="E19" s="86"/>
      <c r="F19" s="103"/>
      <c r="G19" s="48"/>
    </row>
    <row r="20" spans="1:7" s="34" customFormat="1" ht="12" customHeight="1">
      <c r="A20" s="87"/>
      <c r="B20" s="87" t="s">
        <v>111</v>
      </c>
      <c r="C20" s="88" t="s">
        <v>112</v>
      </c>
      <c r="D20" s="88"/>
      <c r="E20" s="86">
        <v>0</v>
      </c>
      <c r="F20" s="103"/>
      <c r="G20" s="48"/>
    </row>
    <row r="21" spans="1:7" s="165" customFormat="1" ht="12" customHeight="1">
      <c r="A21" s="200" t="s">
        <v>113</v>
      </c>
      <c r="B21" s="200"/>
      <c r="C21" s="199" t="s">
        <v>49</v>
      </c>
      <c r="D21" s="187">
        <f>F21</f>
        <v>84.5</v>
      </c>
      <c r="E21" s="171">
        <f>SUM(E22:E48)</f>
        <v>0</v>
      </c>
      <c r="F21" s="187">
        <f>SUM(F22:F48)</f>
        <v>84.5</v>
      </c>
      <c r="G21" s="196"/>
    </row>
    <row r="22" spans="1:7" s="34" customFormat="1" ht="12" customHeight="1">
      <c r="A22" s="87"/>
      <c r="B22" s="87" t="s">
        <v>68</v>
      </c>
      <c r="C22" s="88" t="s">
        <v>114</v>
      </c>
      <c r="D22" s="116">
        <f>F22</f>
        <v>23.69</v>
      </c>
      <c r="E22" s="86"/>
      <c r="F22" s="116">
        <v>23.69</v>
      </c>
    </row>
    <row r="23" spans="1:7" s="34" customFormat="1" ht="12" customHeight="1">
      <c r="A23" s="87"/>
      <c r="B23" s="87" t="s">
        <v>62</v>
      </c>
      <c r="C23" s="88" t="s">
        <v>115</v>
      </c>
      <c r="D23" s="116"/>
      <c r="E23" s="86"/>
      <c r="F23" s="116"/>
    </row>
    <row r="24" spans="1:7" s="34" customFormat="1" ht="12" customHeight="1">
      <c r="A24" s="87"/>
      <c r="B24" s="87" t="s">
        <v>94</v>
      </c>
      <c r="C24" s="88" t="s">
        <v>116</v>
      </c>
      <c r="D24" s="116"/>
      <c r="E24" s="86"/>
      <c r="F24" s="116"/>
    </row>
    <row r="25" spans="1:7" s="34" customFormat="1" ht="12" customHeight="1">
      <c r="A25" s="87"/>
      <c r="B25" s="87" t="s">
        <v>65</v>
      </c>
      <c r="C25" s="88" t="s">
        <v>117</v>
      </c>
      <c r="D25" s="116"/>
      <c r="E25" s="86"/>
      <c r="F25" s="116"/>
    </row>
    <row r="26" spans="1:7" s="34" customFormat="1" ht="12" customHeight="1">
      <c r="A26" s="87"/>
      <c r="B26" s="87" t="s">
        <v>60</v>
      </c>
      <c r="C26" s="88" t="s">
        <v>118</v>
      </c>
      <c r="D26" s="116"/>
      <c r="E26" s="86"/>
      <c r="F26" s="116"/>
    </row>
    <row r="27" spans="1:7" s="34" customFormat="1" ht="12" customHeight="1">
      <c r="A27" s="87"/>
      <c r="B27" s="87" t="s">
        <v>96</v>
      </c>
      <c r="C27" s="88" t="s">
        <v>119</v>
      </c>
      <c r="D27" s="116"/>
      <c r="E27" s="86"/>
      <c r="F27" s="116"/>
    </row>
    <row r="28" spans="1:7" s="34" customFormat="1" ht="12" customHeight="1">
      <c r="A28" s="87"/>
      <c r="B28" s="87" t="s">
        <v>71</v>
      </c>
      <c r="C28" s="88" t="s">
        <v>120</v>
      </c>
      <c r="D28" s="116"/>
      <c r="E28" s="86"/>
      <c r="F28" s="116"/>
    </row>
    <row r="29" spans="1:7" s="34" customFormat="1" ht="12" customHeight="1">
      <c r="A29" s="87"/>
      <c r="B29" s="87" t="s">
        <v>99</v>
      </c>
      <c r="C29" s="88" t="s">
        <v>121</v>
      </c>
      <c r="D29" s="116"/>
      <c r="E29" s="86"/>
      <c r="F29" s="116"/>
    </row>
    <row r="30" spans="1:7" s="34" customFormat="1" ht="12" customHeight="1">
      <c r="A30" s="87"/>
      <c r="B30" s="87" t="s">
        <v>101</v>
      </c>
      <c r="C30" s="88" t="s">
        <v>122</v>
      </c>
      <c r="D30" s="116"/>
      <c r="E30" s="86"/>
      <c r="F30" s="116"/>
    </row>
    <row r="31" spans="1:7" s="34" customFormat="1" ht="12" customHeight="1">
      <c r="A31" s="87"/>
      <c r="B31" s="87" t="s">
        <v>64</v>
      </c>
      <c r="C31" s="88" t="s">
        <v>123</v>
      </c>
      <c r="D31" s="116">
        <f>F31</f>
        <v>2</v>
      </c>
      <c r="E31" s="86"/>
      <c r="F31" s="116">
        <v>2</v>
      </c>
    </row>
    <row r="32" spans="1:7" s="34" customFormat="1" ht="12" customHeight="1">
      <c r="A32" s="87"/>
      <c r="B32" s="87" t="s">
        <v>106</v>
      </c>
      <c r="C32" s="88" t="s">
        <v>124</v>
      </c>
      <c r="D32" s="116"/>
      <c r="E32" s="86"/>
      <c r="F32" s="116"/>
    </row>
    <row r="33" spans="1:8" s="34" customFormat="1" ht="12" customHeight="1">
      <c r="A33" s="87"/>
      <c r="B33" s="87" t="s">
        <v>108</v>
      </c>
      <c r="C33" s="88" t="s">
        <v>125</v>
      </c>
      <c r="D33" s="116"/>
      <c r="E33" s="86"/>
      <c r="F33" s="116"/>
    </row>
    <row r="34" spans="1:8" s="34" customFormat="1" ht="12" customHeight="1">
      <c r="A34" s="87"/>
      <c r="B34" s="87" t="s">
        <v>109</v>
      </c>
      <c r="C34" s="88" t="s">
        <v>126</v>
      </c>
      <c r="D34" s="116"/>
      <c r="E34" s="86"/>
      <c r="F34" s="116"/>
    </row>
    <row r="35" spans="1:8" s="34" customFormat="1" ht="12" customHeight="1">
      <c r="A35" s="87"/>
      <c r="B35" s="87" t="s">
        <v>127</v>
      </c>
      <c r="C35" s="88" t="s">
        <v>128</v>
      </c>
      <c r="D35" s="116"/>
      <c r="E35" s="86"/>
      <c r="F35" s="116"/>
    </row>
    <row r="36" spans="1:8" s="34" customFormat="1" ht="12" customHeight="1">
      <c r="A36" s="87"/>
      <c r="B36" s="87" t="s">
        <v>129</v>
      </c>
      <c r="C36" s="88" t="s">
        <v>130</v>
      </c>
      <c r="D36" s="116">
        <f>F36</f>
        <v>2</v>
      </c>
      <c r="E36" s="86"/>
      <c r="F36" s="116">
        <v>2</v>
      </c>
    </row>
    <row r="37" spans="1:8" s="34" customFormat="1" ht="12" customHeight="1">
      <c r="A37" s="87"/>
      <c r="B37" s="87" t="s">
        <v>131</v>
      </c>
      <c r="C37" s="88" t="s">
        <v>132</v>
      </c>
      <c r="D37" s="116">
        <f>F37</f>
        <v>2.6</v>
      </c>
      <c r="E37" s="86"/>
      <c r="F37" s="116">
        <v>2.6</v>
      </c>
    </row>
    <row r="38" spans="1:8" s="34" customFormat="1" ht="12" customHeight="1">
      <c r="A38" s="87"/>
      <c r="B38" s="87" t="s">
        <v>133</v>
      </c>
      <c r="C38" s="90" t="s">
        <v>134</v>
      </c>
      <c r="D38" s="116"/>
      <c r="E38" s="86"/>
      <c r="F38" s="116"/>
    </row>
    <row r="39" spans="1:8" s="34" customFormat="1" ht="12" customHeight="1">
      <c r="A39" s="87"/>
      <c r="B39" s="87" t="s">
        <v>135</v>
      </c>
      <c r="C39" s="50" t="s">
        <v>136</v>
      </c>
      <c r="D39" s="116"/>
      <c r="E39" s="86"/>
      <c r="F39" s="116"/>
    </row>
    <row r="40" spans="1:8" s="34" customFormat="1" ht="12" customHeight="1">
      <c r="A40" s="87"/>
      <c r="B40" s="87" t="s">
        <v>137</v>
      </c>
      <c r="C40" s="50" t="s">
        <v>138</v>
      </c>
      <c r="D40" s="116"/>
      <c r="E40" s="86"/>
      <c r="F40" s="116"/>
    </row>
    <row r="41" spans="1:8" s="34" customFormat="1" ht="12" customHeight="1">
      <c r="A41" s="87"/>
      <c r="B41" s="87" t="s">
        <v>139</v>
      </c>
      <c r="C41" s="50" t="s">
        <v>140</v>
      </c>
      <c r="D41" s="116">
        <f>F41</f>
        <v>2.88</v>
      </c>
      <c r="E41" s="86"/>
      <c r="F41" s="116">
        <v>2.88</v>
      </c>
    </row>
    <row r="42" spans="1:8" s="34" customFormat="1" ht="12" customHeight="1">
      <c r="A42" s="87"/>
      <c r="B42" s="87" t="s">
        <v>141</v>
      </c>
      <c r="C42" s="50" t="s">
        <v>142</v>
      </c>
      <c r="D42" s="116"/>
      <c r="E42" s="86"/>
      <c r="F42" s="116"/>
    </row>
    <row r="43" spans="1:8" s="34" customFormat="1" ht="12" customHeight="1">
      <c r="A43" s="87"/>
      <c r="B43" s="87" t="s">
        <v>143</v>
      </c>
      <c r="C43" s="88" t="s">
        <v>144</v>
      </c>
      <c r="D43" s="116">
        <f>F43</f>
        <v>5.83</v>
      </c>
      <c r="E43" s="86"/>
      <c r="F43" s="116">
        <v>5.83</v>
      </c>
    </row>
    <row r="44" spans="1:8" s="34" customFormat="1" ht="12" customHeight="1">
      <c r="A44" s="87"/>
      <c r="B44" s="87" t="s">
        <v>145</v>
      </c>
      <c r="C44" s="88" t="s">
        <v>146</v>
      </c>
      <c r="D44" s="116"/>
      <c r="E44" s="86"/>
      <c r="F44" s="116"/>
    </row>
    <row r="45" spans="1:8" s="34" customFormat="1" ht="12" customHeight="1">
      <c r="A45" s="87"/>
      <c r="B45" s="87" t="s">
        <v>147</v>
      </c>
      <c r="C45" s="88" t="s">
        <v>148</v>
      </c>
      <c r="D45" s="116">
        <f>F45</f>
        <v>4.5999999999999996</v>
      </c>
      <c r="E45" s="86"/>
      <c r="F45" s="116">
        <v>4.5999999999999996</v>
      </c>
    </row>
    <row r="46" spans="1:8" s="34" customFormat="1" ht="12" customHeight="1">
      <c r="A46" s="87"/>
      <c r="B46" s="87" t="s">
        <v>149</v>
      </c>
      <c r="C46" s="88" t="s">
        <v>150</v>
      </c>
      <c r="D46" s="116">
        <f>F46</f>
        <v>38.15</v>
      </c>
      <c r="E46" s="86"/>
      <c r="F46" s="116">
        <v>38.15</v>
      </c>
    </row>
    <row r="47" spans="1:8" s="34" customFormat="1" ht="12" customHeight="1">
      <c r="A47" s="87"/>
      <c r="B47" s="87" t="s">
        <v>151</v>
      </c>
      <c r="C47" s="88" t="s">
        <v>152</v>
      </c>
      <c r="D47" s="116"/>
      <c r="E47" s="86"/>
      <c r="F47" s="116"/>
    </row>
    <row r="48" spans="1:8" s="34" customFormat="1" ht="12" customHeight="1">
      <c r="A48" s="87"/>
      <c r="B48" s="87" t="s">
        <v>111</v>
      </c>
      <c r="C48" s="88" t="s">
        <v>153</v>
      </c>
      <c r="D48" s="103">
        <f>F48</f>
        <v>2.75</v>
      </c>
      <c r="E48" s="86"/>
      <c r="F48" s="103">
        <v>2.75</v>
      </c>
      <c r="G48" s="48"/>
      <c r="H48" s="48"/>
    </row>
    <row r="49" spans="1:9" s="165" customFormat="1" ht="12" customHeight="1">
      <c r="A49" s="200" t="s">
        <v>154</v>
      </c>
      <c r="B49" s="200"/>
      <c r="C49" s="199" t="s">
        <v>155</v>
      </c>
      <c r="D49" s="171">
        <f>E49</f>
        <v>6.05</v>
      </c>
      <c r="E49" s="171">
        <f>SUM(E50:E60)</f>
        <v>6.05</v>
      </c>
      <c r="F49" s="171"/>
      <c r="G49" s="196"/>
    </row>
    <row r="50" spans="1:9" s="34" customFormat="1" ht="12" customHeight="1">
      <c r="A50" s="87"/>
      <c r="B50" s="87" t="s">
        <v>68</v>
      </c>
      <c r="C50" s="88" t="s">
        <v>156</v>
      </c>
      <c r="D50" s="86"/>
      <c r="E50" s="103"/>
      <c r="F50" s="103"/>
      <c r="G50" s="48"/>
    </row>
    <row r="51" spans="1:9" s="34" customFormat="1" ht="12" customHeight="1">
      <c r="A51" s="87"/>
      <c r="B51" s="87" t="s">
        <v>62</v>
      </c>
      <c r="C51" s="88" t="s">
        <v>157</v>
      </c>
      <c r="D51" s="86">
        <f>E51</f>
        <v>5.92</v>
      </c>
      <c r="E51" s="116">
        <v>5.92</v>
      </c>
      <c r="F51" s="116"/>
    </row>
    <row r="52" spans="1:9" s="34" customFormat="1" ht="12" customHeight="1">
      <c r="A52" s="87"/>
      <c r="B52" s="87" t="s">
        <v>94</v>
      </c>
      <c r="C52" s="88" t="s">
        <v>158</v>
      </c>
      <c r="D52" s="88"/>
      <c r="E52" s="103"/>
      <c r="F52" s="103"/>
      <c r="G52" s="48"/>
    </row>
    <row r="53" spans="1:9" s="34" customFormat="1" ht="12" customHeight="1">
      <c r="A53" s="87"/>
      <c r="B53" s="87" t="s">
        <v>65</v>
      </c>
      <c r="C53" s="88" t="s">
        <v>159</v>
      </c>
      <c r="D53" s="88"/>
      <c r="E53" s="103"/>
      <c r="F53" s="103"/>
      <c r="G53" s="48"/>
    </row>
    <row r="54" spans="1:9" s="34" customFormat="1" ht="12" customHeight="1">
      <c r="A54" s="87"/>
      <c r="B54" s="87" t="s">
        <v>60</v>
      </c>
      <c r="C54" s="88" t="s">
        <v>160</v>
      </c>
      <c r="D54" s="88"/>
      <c r="E54" s="103"/>
      <c r="F54" s="103"/>
      <c r="G54" s="48"/>
    </row>
    <row r="55" spans="1:9" s="34" customFormat="1" ht="12" customHeight="1">
      <c r="A55" s="87"/>
      <c r="B55" s="87" t="s">
        <v>96</v>
      </c>
      <c r="C55" s="88" t="s">
        <v>161</v>
      </c>
      <c r="D55" s="88"/>
      <c r="E55" s="103"/>
      <c r="F55" s="103"/>
      <c r="G55" s="48"/>
    </row>
    <row r="56" spans="1:9" s="34" customFormat="1" ht="12" customHeight="1">
      <c r="A56" s="87"/>
      <c r="B56" s="87" t="s">
        <v>71</v>
      </c>
      <c r="C56" s="88" t="s">
        <v>162</v>
      </c>
      <c r="D56" s="88"/>
      <c r="E56" s="103"/>
      <c r="F56" s="103"/>
      <c r="G56" s="48"/>
    </row>
    <row r="57" spans="1:9" s="34" customFormat="1" ht="12" customHeight="1">
      <c r="A57" s="87"/>
      <c r="B57" s="87" t="s">
        <v>99</v>
      </c>
      <c r="C57" s="88" t="s">
        <v>163</v>
      </c>
      <c r="D57" s="88"/>
      <c r="E57" s="103"/>
      <c r="F57" s="103"/>
      <c r="G57" s="48"/>
    </row>
    <row r="58" spans="1:9" s="34" customFormat="1" ht="12" customHeight="1">
      <c r="A58" s="87"/>
      <c r="B58" s="87" t="s">
        <v>101</v>
      </c>
      <c r="C58" s="88" t="s">
        <v>164</v>
      </c>
      <c r="D58" s="88"/>
      <c r="E58" s="103"/>
      <c r="F58" s="103"/>
      <c r="G58" s="48"/>
    </row>
    <row r="59" spans="1:9" s="34" customFormat="1" ht="12" customHeight="1">
      <c r="A59" s="87"/>
      <c r="B59" s="87" t="s">
        <v>103</v>
      </c>
      <c r="C59" s="88" t="s">
        <v>165</v>
      </c>
      <c r="D59" s="88"/>
      <c r="E59" s="103"/>
      <c r="F59" s="103"/>
      <c r="G59" s="48"/>
    </row>
    <row r="60" spans="1:9" s="34" customFormat="1" ht="12" customHeight="1">
      <c r="A60" s="87"/>
      <c r="B60" s="87" t="s">
        <v>111</v>
      </c>
      <c r="C60" s="88" t="s">
        <v>166</v>
      </c>
      <c r="D60" s="86">
        <f>E60</f>
        <v>0.13</v>
      </c>
      <c r="E60" s="103">
        <v>0.13</v>
      </c>
      <c r="F60" s="103"/>
    </row>
    <row r="61" spans="1:9" ht="12" customHeight="1">
      <c r="A61" s="87" t="s">
        <v>167</v>
      </c>
      <c r="B61" s="87"/>
      <c r="C61" s="50" t="s">
        <v>168</v>
      </c>
      <c r="D61" s="50"/>
      <c r="E61" s="59"/>
      <c r="F61" s="118"/>
      <c r="I61" s="92"/>
    </row>
    <row r="62" spans="1:9" ht="12" customHeight="1">
      <c r="A62" s="87"/>
      <c r="B62" s="87" t="s">
        <v>68</v>
      </c>
      <c r="C62" s="91" t="s">
        <v>169</v>
      </c>
      <c r="D62" s="91"/>
      <c r="E62" s="59"/>
      <c r="F62" s="118"/>
      <c r="H62" s="92"/>
      <c r="I62" s="92"/>
    </row>
    <row r="63" spans="1:9" ht="12" customHeight="1">
      <c r="A63" s="87"/>
      <c r="B63" s="87" t="s">
        <v>62</v>
      </c>
      <c r="C63" s="91" t="s">
        <v>170</v>
      </c>
      <c r="D63" s="91"/>
      <c r="E63" s="59"/>
      <c r="F63" s="118"/>
      <c r="G63" s="92"/>
      <c r="H63" s="92"/>
    </row>
    <row r="64" spans="1:9" ht="12" customHeight="1">
      <c r="A64" s="87"/>
      <c r="B64" s="87" t="s">
        <v>94</v>
      </c>
      <c r="C64" s="91" t="s">
        <v>171</v>
      </c>
      <c r="D64" s="91"/>
      <c r="E64" s="59"/>
      <c r="F64" s="119"/>
      <c r="G64" s="92"/>
    </row>
    <row r="65" spans="1:6" ht="12" customHeight="1">
      <c r="A65" s="87"/>
      <c r="B65" s="87" t="s">
        <v>60</v>
      </c>
      <c r="C65" s="91" t="s">
        <v>172</v>
      </c>
      <c r="D65" s="91"/>
      <c r="E65" s="59"/>
      <c r="F65" s="119"/>
    </row>
    <row r="66" spans="1:6" ht="12" customHeight="1">
      <c r="A66" s="87"/>
      <c r="B66" s="87" t="s">
        <v>96</v>
      </c>
      <c r="C66" s="91" t="s">
        <v>173</v>
      </c>
      <c r="D66" s="91"/>
      <c r="E66" s="59"/>
      <c r="F66" s="119"/>
    </row>
    <row r="67" spans="1:6" ht="12" customHeight="1">
      <c r="A67" s="87"/>
      <c r="B67" s="87" t="s">
        <v>71</v>
      </c>
      <c r="C67" s="91" t="s">
        <v>174</v>
      </c>
      <c r="D67" s="91"/>
      <c r="E67" s="59"/>
      <c r="F67" s="119"/>
    </row>
    <row r="68" spans="1:6" ht="12" customHeight="1">
      <c r="A68" s="87"/>
      <c r="B68" s="87" t="s">
        <v>99</v>
      </c>
      <c r="C68" s="91" t="s">
        <v>175</v>
      </c>
      <c r="D68" s="91"/>
      <c r="E68" s="59"/>
      <c r="F68" s="119"/>
    </row>
    <row r="69" spans="1:6" ht="12" customHeight="1">
      <c r="A69" s="87"/>
      <c r="B69" s="87" t="s">
        <v>101</v>
      </c>
      <c r="C69" s="91" t="s">
        <v>176</v>
      </c>
      <c r="D69" s="91"/>
      <c r="E69" s="59"/>
      <c r="F69" s="119"/>
    </row>
    <row r="70" spans="1:6" ht="12" customHeight="1">
      <c r="A70" s="87"/>
      <c r="B70" s="87" t="s">
        <v>103</v>
      </c>
      <c r="C70" s="91" t="s">
        <v>177</v>
      </c>
      <c r="D70" s="91"/>
      <c r="E70" s="59"/>
      <c r="F70" s="119"/>
    </row>
    <row r="71" spans="1:6" ht="12" customHeight="1">
      <c r="A71" s="87"/>
      <c r="B71" s="87" t="s">
        <v>64</v>
      </c>
      <c r="C71" s="91" t="s">
        <v>178</v>
      </c>
      <c r="D71" s="91"/>
      <c r="E71" s="59"/>
      <c r="F71" s="119"/>
    </row>
    <row r="72" spans="1:6" ht="12" customHeight="1">
      <c r="A72" s="87"/>
      <c r="B72" s="87" t="s">
        <v>106</v>
      </c>
      <c r="C72" s="91" t="s">
        <v>179</v>
      </c>
      <c r="D72" s="91"/>
      <c r="E72" s="59"/>
      <c r="F72" s="119"/>
    </row>
    <row r="73" spans="1:6" ht="12" customHeight="1">
      <c r="A73" s="87"/>
      <c r="B73" s="87" t="s">
        <v>108</v>
      </c>
      <c r="C73" s="91" t="s">
        <v>180</v>
      </c>
      <c r="D73" s="91"/>
      <c r="E73" s="59"/>
      <c r="F73" s="119"/>
    </row>
    <row r="74" spans="1:6" ht="12" customHeight="1">
      <c r="A74" s="87"/>
      <c r="B74" s="87" t="s">
        <v>181</v>
      </c>
      <c r="C74" s="91" t="s">
        <v>182</v>
      </c>
      <c r="D74" s="91"/>
      <c r="E74" s="59"/>
      <c r="F74" s="119"/>
    </row>
    <row r="75" spans="1:6" ht="12" customHeight="1">
      <c r="A75" s="87"/>
      <c r="B75" s="87" t="s">
        <v>183</v>
      </c>
      <c r="C75" s="91" t="s">
        <v>184</v>
      </c>
      <c r="D75" s="91"/>
      <c r="E75" s="59"/>
      <c r="F75" s="119"/>
    </row>
    <row r="76" spans="1:6" ht="12" customHeight="1">
      <c r="A76" s="87"/>
      <c r="B76" s="87" t="s">
        <v>185</v>
      </c>
      <c r="C76" s="91" t="s">
        <v>186</v>
      </c>
      <c r="D76" s="91"/>
      <c r="E76" s="59"/>
      <c r="F76" s="119"/>
    </row>
    <row r="77" spans="1:6" ht="12" customHeight="1">
      <c r="A77" s="87"/>
      <c r="B77" s="87" t="s">
        <v>111</v>
      </c>
      <c r="C77" s="91" t="s">
        <v>187</v>
      </c>
      <c r="D77" s="91"/>
      <c r="E77" s="59"/>
      <c r="F77" s="119"/>
    </row>
    <row r="78" spans="1:6" ht="42" customHeight="1">
      <c r="A78" s="320"/>
      <c r="B78" s="320"/>
      <c r="C78" s="320"/>
      <c r="D78" s="320"/>
      <c r="E78" s="320"/>
      <c r="F78" s="320"/>
    </row>
  </sheetData>
  <mergeCells count="6">
    <mergeCell ref="A78:F78"/>
    <mergeCell ref="C4:C5"/>
    <mergeCell ref="A1:F1"/>
    <mergeCell ref="A3:C3"/>
    <mergeCell ref="A4:B4"/>
    <mergeCell ref="D4:F4"/>
  </mergeCells>
  <phoneticPr fontId="0" type="noConversion"/>
  <printOptions horizontalCentered="1" verticalCentered="1"/>
  <pageMargins left="0" right="0" top="0.39" bottom="0.39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topLeftCell="A10" workbookViewId="0">
      <selection activeCell="A3" sqref="A3:E3"/>
    </sheetView>
  </sheetViews>
  <sheetFormatPr defaultColWidth="9.33203125" defaultRowHeight="12.75" customHeight="1"/>
  <cols>
    <col min="1" max="1" width="21.5" customWidth="1"/>
    <col min="2" max="4" width="6.83203125" customWidth="1"/>
    <col min="5" max="5" width="11.5" bestFit="1" customWidth="1"/>
    <col min="6" max="6" width="14" customWidth="1"/>
    <col min="7" max="13" width="13" customWidth="1"/>
  </cols>
  <sheetData>
    <row r="1" spans="1:13" s="79" customFormat="1" ht="27">
      <c r="A1" s="293" t="s">
        <v>263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s="34" customFormat="1" ht="17.25" customHeight="1">
      <c r="A2" s="80"/>
      <c r="B2" s="81"/>
      <c r="C2" s="81"/>
      <c r="D2" s="81"/>
      <c r="E2" s="81"/>
      <c r="F2" s="81"/>
      <c r="G2" s="81"/>
      <c r="H2" s="81"/>
      <c r="L2" s="80"/>
      <c r="M2" s="82" t="s">
        <v>188</v>
      </c>
    </row>
    <row r="3" spans="1:13" ht="18.75" customHeight="1">
      <c r="A3" s="292" t="s">
        <v>320</v>
      </c>
      <c r="B3" s="315"/>
      <c r="C3" s="315"/>
      <c r="D3" s="315"/>
      <c r="E3" s="315"/>
      <c r="F3" s="71"/>
      <c r="G3" s="71"/>
      <c r="H3" s="71"/>
      <c r="K3" s="34"/>
      <c r="L3" s="287" t="s">
        <v>24</v>
      </c>
      <c r="M3" s="287"/>
    </row>
    <row r="4" spans="1:13" s="13" customFormat="1" ht="27" customHeight="1">
      <c r="A4" s="294" t="s">
        <v>40</v>
      </c>
      <c r="B4" s="294" t="s">
        <v>52</v>
      </c>
      <c r="C4" s="294"/>
      <c r="D4" s="294"/>
      <c r="E4" s="306" t="s">
        <v>53</v>
      </c>
      <c r="F4" s="306" t="s">
        <v>77</v>
      </c>
      <c r="G4" s="306"/>
      <c r="H4" s="306"/>
      <c r="I4" s="306"/>
      <c r="J4" s="306"/>
      <c r="K4" s="306"/>
      <c r="L4" s="306"/>
      <c r="M4" s="306"/>
    </row>
    <row r="5" spans="1:13" s="13" customFormat="1" ht="27" customHeight="1">
      <c r="A5" s="294"/>
      <c r="B5" s="42" t="s">
        <v>54</v>
      </c>
      <c r="C5" s="42" t="s">
        <v>55</v>
      </c>
      <c r="D5" s="41" t="s">
        <v>56</v>
      </c>
      <c r="E5" s="306"/>
      <c r="F5" s="41" t="s">
        <v>43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85</v>
      </c>
    </row>
    <row r="6" spans="1:13" s="13" customFormat="1" ht="24" customHeight="1">
      <c r="A6" s="72"/>
      <c r="B6" s="73"/>
      <c r="C6" s="73"/>
      <c r="D6" s="73"/>
      <c r="E6" s="74" t="s">
        <v>43</v>
      </c>
      <c r="F6" s="75">
        <f>SUM(G6:J6)</f>
        <v>0</v>
      </c>
      <c r="G6" s="75">
        <f>SUM(G7:G20)</f>
        <v>0</v>
      </c>
      <c r="H6" s="75">
        <f>SUM(H7:H20)</f>
        <v>0</v>
      </c>
      <c r="I6" s="75">
        <f>SUM(I7:I20)</f>
        <v>0</v>
      </c>
      <c r="J6" s="75">
        <f>SUM(J7:J20)</f>
        <v>0</v>
      </c>
      <c r="K6" s="77"/>
      <c r="L6" s="77"/>
      <c r="M6" s="78"/>
    </row>
    <row r="7" spans="1:13" ht="24" customHeight="1">
      <c r="A7" s="56"/>
      <c r="B7" s="28"/>
      <c r="C7" s="28"/>
      <c r="D7" s="28"/>
      <c r="E7" s="55"/>
      <c r="F7" s="64">
        <f>SUM(G7:J7)</f>
        <v>0</v>
      </c>
      <c r="G7" s="64"/>
      <c r="H7" s="64"/>
      <c r="I7" s="64"/>
      <c r="J7" s="64"/>
      <c r="K7" s="50"/>
      <c r="L7" s="50"/>
      <c r="M7" s="50"/>
    </row>
    <row r="8" spans="1:13" ht="24" customHeight="1">
      <c r="A8" s="56"/>
      <c r="B8" s="28"/>
      <c r="C8" s="28"/>
      <c r="D8" s="28"/>
      <c r="E8" s="55"/>
      <c r="F8" s="64">
        <f t="shared" ref="F8:F19" si="0">SUM(G8:J8)</f>
        <v>0</v>
      </c>
      <c r="G8" s="64"/>
      <c r="H8" s="64"/>
      <c r="I8" s="64"/>
      <c r="J8" s="64"/>
      <c r="K8" s="50"/>
      <c r="L8" s="50"/>
      <c r="M8" s="50"/>
    </row>
    <row r="9" spans="1:13" ht="24" customHeight="1">
      <c r="A9" s="56"/>
      <c r="B9" s="28"/>
      <c r="C9" s="28"/>
      <c r="D9" s="28"/>
      <c r="E9" s="55"/>
      <c r="F9" s="64">
        <f t="shared" si="0"/>
        <v>0</v>
      </c>
      <c r="G9" s="64"/>
      <c r="H9" s="64"/>
      <c r="I9" s="64"/>
      <c r="J9" s="64"/>
      <c r="K9" s="50"/>
      <c r="L9" s="50"/>
      <c r="M9" s="50"/>
    </row>
    <row r="10" spans="1:13" ht="24" customHeight="1">
      <c r="A10" s="56"/>
      <c r="B10" s="28"/>
      <c r="C10" s="28"/>
      <c r="D10" s="28"/>
      <c r="E10" s="55"/>
      <c r="F10" s="64">
        <f t="shared" si="0"/>
        <v>0</v>
      </c>
      <c r="G10" s="64"/>
      <c r="H10" s="64"/>
      <c r="I10" s="64"/>
      <c r="J10" s="64"/>
      <c r="K10" s="50"/>
      <c r="L10" s="50"/>
      <c r="M10" s="50"/>
    </row>
    <row r="11" spans="1:13" ht="24" customHeight="1">
      <c r="A11" s="56"/>
      <c r="B11" s="28"/>
      <c r="C11" s="28"/>
      <c r="D11" s="28"/>
      <c r="E11" s="55"/>
      <c r="F11" s="64">
        <f t="shared" si="0"/>
        <v>0</v>
      </c>
      <c r="G11" s="64"/>
      <c r="H11" s="64"/>
      <c r="I11" s="64"/>
      <c r="J11" s="64"/>
      <c r="K11" s="50"/>
      <c r="L11" s="50"/>
      <c r="M11" s="50"/>
    </row>
    <row r="12" spans="1:13" ht="24" customHeight="1">
      <c r="A12" s="56"/>
      <c r="B12" s="28"/>
      <c r="C12" s="28"/>
      <c r="D12" s="28"/>
      <c r="E12" s="55"/>
      <c r="F12" s="64">
        <f t="shared" si="0"/>
        <v>0</v>
      </c>
      <c r="G12" s="64"/>
      <c r="H12" s="64"/>
      <c r="I12" s="64"/>
      <c r="J12" s="64"/>
      <c r="K12" s="50"/>
      <c r="L12" s="50"/>
      <c r="M12" s="50"/>
    </row>
    <row r="13" spans="1:13" ht="24" customHeight="1">
      <c r="A13" s="56"/>
      <c r="B13" s="28"/>
      <c r="C13" s="28"/>
      <c r="D13" s="28"/>
      <c r="E13" s="55"/>
      <c r="F13" s="64">
        <f t="shared" si="0"/>
        <v>0</v>
      </c>
      <c r="G13" s="64"/>
      <c r="H13" s="64"/>
      <c r="I13" s="64"/>
      <c r="J13" s="64"/>
      <c r="K13" s="50"/>
      <c r="L13" s="50"/>
      <c r="M13" s="50"/>
    </row>
    <row r="14" spans="1:13" ht="24" customHeight="1">
      <c r="A14" s="56"/>
      <c r="B14" s="28"/>
      <c r="C14" s="28"/>
      <c r="D14" s="28"/>
      <c r="E14" s="55"/>
      <c r="F14" s="64">
        <f t="shared" si="0"/>
        <v>0</v>
      </c>
      <c r="G14" s="64"/>
      <c r="H14" s="64"/>
      <c r="I14" s="64"/>
      <c r="J14" s="64"/>
      <c r="K14" s="50"/>
      <c r="L14" s="50"/>
      <c r="M14" s="50"/>
    </row>
    <row r="15" spans="1:13" ht="24" customHeight="1">
      <c r="A15" s="56"/>
      <c r="B15" s="28"/>
      <c r="C15" s="28"/>
      <c r="D15" s="28"/>
      <c r="E15" s="55"/>
      <c r="F15" s="64">
        <f t="shared" si="0"/>
        <v>0</v>
      </c>
      <c r="G15" s="64"/>
      <c r="H15" s="64"/>
      <c r="I15" s="64"/>
      <c r="J15" s="64"/>
      <c r="K15" s="50"/>
      <c r="L15" s="50"/>
      <c r="M15" s="50"/>
    </row>
    <row r="16" spans="1:13" ht="22.5" customHeight="1">
      <c r="A16" s="68"/>
      <c r="B16" s="28"/>
      <c r="C16" s="28"/>
      <c r="D16" s="28"/>
      <c r="E16" s="55"/>
      <c r="F16" s="64">
        <f t="shared" si="0"/>
        <v>0</v>
      </c>
      <c r="G16" s="64"/>
      <c r="H16" s="64"/>
      <c r="I16" s="64"/>
      <c r="J16" s="64"/>
      <c r="K16" s="50"/>
      <c r="L16" s="50"/>
      <c r="M16" s="50"/>
    </row>
    <row r="17" spans="1:13" ht="12.75" customHeight="1">
      <c r="A17" s="56"/>
      <c r="B17" s="28"/>
      <c r="C17" s="28"/>
      <c r="D17" s="28"/>
      <c r="E17" s="55"/>
      <c r="F17" s="64">
        <f t="shared" si="0"/>
        <v>0</v>
      </c>
      <c r="G17" s="64"/>
      <c r="H17" s="64"/>
      <c r="I17" s="64"/>
      <c r="J17" s="64"/>
      <c r="K17" s="50"/>
      <c r="L17" s="50"/>
      <c r="M17" s="50"/>
    </row>
    <row r="18" spans="1:13" ht="10.5" customHeight="1">
      <c r="A18" s="56"/>
      <c r="B18" s="28"/>
      <c r="C18" s="28"/>
      <c r="D18" s="28"/>
      <c r="E18" s="55"/>
      <c r="F18" s="64">
        <f t="shared" si="0"/>
        <v>0</v>
      </c>
      <c r="G18" s="64"/>
      <c r="H18" s="64"/>
      <c r="I18" s="64"/>
      <c r="J18" s="64"/>
      <c r="K18" s="50"/>
      <c r="L18" s="50"/>
      <c r="M18" s="50"/>
    </row>
    <row r="19" spans="1:13" ht="12.75" customHeight="1">
      <c r="A19" s="56"/>
      <c r="B19" s="28"/>
      <c r="C19" s="28"/>
      <c r="D19" s="28"/>
      <c r="E19" s="55"/>
      <c r="F19" s="64">
        <f t="shared" si="0"/>
        <v>0</v>
      </c>
      <c r="G19" s="64"/>
      <c r="H19" s="64"/>
      <c r="I19" s="64"/>
      <c r="J19" s="64"/>
      <c r="K19" s="50"/>
      <c r="L19" s="50"/>
      <c r="M19" s="50"/>
    </row>
    <row r="20" spans="1:13" ht="12.75" customHeight="1">
      <c r="A20" s="68"/>
      <c r="B20" s="28"/>
      <c r="C20" s="28"/>
      <c r="D20" s="28"/>
      <c r="E20" s="55"/>
      <c r="F20" s="64"/>
      <c r="G20" s="64"/>
      <c r="H20" s="64"/>
      <c r="I20" s="64"/>
      <c r="J20" s="64"/>
      <c r="K20" s="50"/>
      <c r="L20" s="50"/>
      <c r="M20" s="50"/>
    </row>
    <row r="21" spans="1:13" ht="12.75" customHeight="1">
      <c r="A21" s="325" t="s">
        <v>242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</row>
    <row r="22" spans="1:13" ht="33" customHeight="1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</row>
  </sheetData>
  <mergeCells count="9">
    <mergeCell ref="A22:M22"/>
    <mergeCell ref="A4:A5"/>
    <mergeCell ref="E4:E5"/>
    <mergeCell ref="A21:M21"/>
    <mergeCell ref="A1:M1"/>
    <mergeCell ref="L3:M3"/>
    <mergeCell ref="B4:D4"/>
    <mergeCell ref="F4:M4"/>
    <mergeCell ref="A3:E3"/>
  </mergeCells>
  <phoneticPr fontId="0" type="noConversion"/>
  <printOptions horizontalCentered="1" verticalCentered="1"/>
  <pageMargins left="0" right="0" top="0" bottom="0.98" header="0" footer="0.51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topLeftCell="A16" workbookViewId="0">
      <selection activeCell="A3" sqref="A3:E3"/>
    </sheetView>
  </sheetViews>
  <sheetFormatPr defaultRowHeight="12"/>
  <cols>
    <col min="1" max="1" width="24.1640625" style="34" customWidth="1"/>
    <col min="2" max="4" width="7.1640625" style="34" customWidth="1"/>
    <col min="5" max="5" width="11.5" style="34" bestFit="1" customWidth="1"/>
    <col min="6" max="10" width="14.33203125" style="34" customWidth="1"/>
    <col min="11" max="16384" width="9.33203125" style="34"/>
  </cols>
  <sheetData>
    <row r="1" spans="1:13" ht="35.25" customHeight="1">
      <c r="A1" s="311" t="s">
        <v>264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15.75" customHeight="1">
      <c r="L2" s="286" t="s">
        <v>189</v>
      </c>
      <c r="M2" s="286"/>
    </row>
    <row r="3" spans="1:13" ht="22.5" customHeight="1">
      <c r="A3" s="292" t="s">
        <v>320</v>
      </c>
      <c r="B3" s="292"/>
      <c r="C3" s="292"/>
      <c r="D3" s="292"/>
      <c r="E3" s="292"/>
      <c r="F3" s="71"/>
      <c r="G3" s="71"/>
      <c r="H3" s="71"/>
      <c r="L3" s="287" t="s">
        <v>24</v>
      </c>
      <c r="M3" s="287"/>
    </row>
    <row r="4" spans="1:13" s="33" customFormat="1" ht="24" customHeight="1">
      <c r="A4" s="294" t="s">
        <v>40</v>
      </c>
      <c r="B4" s="294" t="s">
        <v>52</v>
      </c>
      <c r="C4" s="294"/>
      <c r="D4" s="294"/>
      <c r="E4" s="306" t="s">
        <v>53</v>
      </c>
      <c r="F4" s="306" t="s">
        <v>77</v>
      </c>
      <c r="G4" s="306"/>
      <c r="H4" s="306"/>
      <c r="I4" s="306"/>
      <c r="J4" s="306"/>
      <c r="K4" s="306"/>
      <c r="L4" s="306"/>
      <c r="M4" s="306"/>
    </row>
    <row r="5" spans="1:13" s="33" customFormat="1" ht="40.5" customHeight="1">
      <c r="A5" s="294"/>
      <c r="B5" s="42" t="s">
        <v>54</v>
      </c>
      <c r="C5" s="42" t="s">
        <v>55</v>
      </c>
      <c r="D5" s="41" t="s">
        <v>56</v>
      </c>
      <c r="E5" s="306"/>
      <c r="F5" s="41" t="s">
        <v>43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85</v>
      </c>
    </row>
    <row r="6" spans="1:13" s="33" customFormat="1" ht="23.25" customHeight="1">
      <c r="A6" s="72"/>
      <c r="B6" s="73"/>
      <c r="C6" s="73"/>
      <c r="D6" s="73"/>
      <c r="E6" s="74" t="s">
        <v>43</v>
      </c>
      <c r="F6" s="75">
        <f>SUM(G6:J6)</f>
        <v>0</v>
      </c>
      <c r="G6" s="75">
        <f>SUM(G7:G20)</f>
        <v>0</v>
      </c>
      <c r="H6" s="75">
        <f>SUM(H7:H20)</f>
        <v>0</v>
      </c>
      <c r="I6" s="75">
        <f>SUM(I7:I20)</f>
        <v>0</v>
      </c>
      <c r="J6" s="75">
        <f>SUM(J7:J20)</f>
        <v>0</v>
      </c>
      <c r="K6" s="77"/>
      <c r="L6" s="77"/>
      <c r="M6" s="78"/>
    </row>
    <row r="7" spans="1:13" s="33" customFormat="1" ht="23.25" customHeight="1">
      <c r="A7" s="56"/>
      <c r="B7" s="28"/>
      <c r="C7" s="28"/>
      <c r="D7" s="28"/>
      <c r="E7" s="55"/>
      <c r="F7" s="64">
        <f>SUM(G7:J7)</f>
        <v>0</v>
      </c>
      <c r="G7" s="64"/>
      <c r="H7" s="64"/>
      <c r="I7" s="64"/>
      <c r="J7" s="64"/>
      <c r="K7" s="50"/>
      <c r="L7" s="50"/>
      <c r="M7" s="50"/>
    </row>
    <row r="8" spans="1:13" s="33" customFormat="1" ht="23.25" customHeight="1">
      <c r="A8" s="56"/>
      <c r="B8" s="28"/>
      <c r="C8" s="28"/>
      <c r="D8" s="28"/>
      <c r="E8" s="55"/>
      <c r="F8" s="64">
        <f t="shared" ref="F8:F19" si="0">SUM(G8:J8)</f>
        <v>0</v>
      </c>
      <c r="G8" s="64"/>
      <c r="H8" s="64"/>
      <c r="I8" s="64"/>
      <c r="J8" s="64"/>
      <c r="K8" s="50"/>
      <c r="L8" s="50"/>
      <c r="M8" s="50"/>
    </row>
    <row r="9" spans="1:13" s="33" customFormat="1" ht="23.25" customHeight="1">
      <c r="A9" s="56"/>
      <c r="B9" s="28"/>
      <c r="C9" s="28"/>
      <c r="D9" s="28"/>
      <c r="E9" s="55"/>
      <c r="F9" s="64">
        <f t="shared" si="0"/>
        <v>0</v>
      </c>
      <c r="G9" s="64"/>
      <c r="H9" s="64"/>
      <c r="I9" s="64"/>
      <c r="J9" s="64"/>
      <c r="K9" s="50"/>
      <c r="L9" s="50"/>
      <c r="M9" s="50"/>
    </row>
    <row r="10" spans="1:13" s="33" customFormat="1" ht="23.25" customHeight="1">
      <c r="A10" s="56"/>
      <c r="B10" s="28"/>
      <c r="C10" s="28"/>
      <c r="D10" s="28"/>
      <c r="E10" s="55"/>
      <c r="F10" s="64">
        <f t="shared" si="0"/>
        <v>0</v>
      </c>
      <c r="G10" s="64"/>
      <c r="H10" s="64"/>
      <c r="I10" s="64"/>
      <c r="J10" s="64"/>
      <c r="K10" s="50"/>
      <c r="L10" s="50"/>
      <c r="M10" s="50"/>
    </row>
    <row r="11" spans="1:13" s="33" customFormat="1" ht="23.25" customHeight="1">
      <c r="A11" s="56"/>
      <c r="B11" s="28"/>
      <c r="C11" s="28"/>
      <c r="D11" s="28"/>
      <c r="E11" s="55"/>
      <c r="F11" s="64">
        <f t="shared" si="0"/>
        <v>0</v>
      </c>
      <c r="G11" s="64"/>
      <c r="H11" s="64"/>
      <c r="I11" s="64"/>
      <c r="J11" s="64"/>
      <c r="K11" s="50"/>
      <c r="L11" s="50"/>
      <c r="M11" s="50"/>
    </row>
    <row r="12" spans="1:13" s="33" customFormat="1" ht="23.25" customHeight="1">
      <c r="A12" s="56"/>
      <c r="B12" s="28"/>
      <c r="C12" s="28"/>
      <c r="D12" s="28"/>
      <c r="E12" s="55"/>
      <c r="F12" s="64">
        <f t="shared" si="0"/>
        <v>0</v>
      </c>
      <c r="G12" s="64"/>
      <c r="H12" s="64"/>
      <c r="I12" s="64"/>
      <c r="J12" s="64"/>
      <c r="K12" s="50"/>
      <c r="L12" s="50"/>
      <c r="M12" s="50"/>
    </row>
    <row r="13" spans="1:13" s="33" customFormat="1" ht="23.25" customHeight="1">
      <c r="A13" s="56"/>
      <c r="B13" s="28"/>
      <c r="C13" s="28"/>
      <c r="D13" s="28"/>
      <c r="E13" s="55"/>
      <c r="F13" s="64">
        <f t="shared" si="0"/>
        <v>0</v>
      </c>
      <c r="G13" s="64"/>
      <c r="H13" s="64"/>
      <c r="I13" s="64"/>
      <c r="J13" s="64"/>
      <c r="K13" s="50"/>
      <c r="L13" s="50"/>
      <c r="M13" s="50"/>
    </row>
    <row r="14" spans="1:13" s="33" customFormat="1" ht="23.25" customHeight="1">
      <c r="A14" s="56"/>
      <c r="B14" s="28"/>
      <c r="C14" s="28"/>
      <c r="D14" s="28"/>
      <c r="E14" s="55"/>
      <c r="F14" s="64">
        <f t="shared" si="0"/>
        <v>0</v>
      </c>
      <c r="G14" s="64"/>
      <c r="H14" s="64"/>
      <c r="I14" s="64"/>
      <c r="J14" s="64"/>
      <c r="K14" s="50"/>
      <c r="L14" s="50"/>
      <c r="M14" s="50"/>
    </row>
    <row r="15" spans="1:13" ht="24.75" customHeight="1">
      <c r="A15" s="56"/>
      <c r="B15" s="28"/>
      <c r="C15" s="28"/>
      <c r="D15" s="28"/>
      <c r="E15" s="55"/>
      <c r="F15" s="64">
        <f t="shared" si="0"/>
        <v>0</v>
      </c>
      <c r="G15" s="64"/>
      <c r="H15" s="64"/>
      <c r="I15" s="64"/>
      <c r="J15" s="64"/>
      <c r="K15" s="50"/>
      <c r="L15" s="50"/>
      <c r="M15" s="50"/>
    </row>
    <row r="16" spans="1:13" customFormat="1" ht="22.5" customHeight="1">
      <c r="A16" s="68"/>
      <c r="B16" s="28"/>
      <c r="C16" s="28"/>
      <c r="D16" s="28"/>
      <c r="E16" s="55"/>
      <c r="F16" s="64">
        <f t="shared" si="0"/>
        <v>0</v>
      </c>
      <c r="G16" s="64"/>
      <c r="H16" s="64"/>
      <c r="I16" s="64"/>
      <c r="J16" s="64"/>
      <c r="K16" s="50"/>
      <c r="L16" s="50"/>
      <c r="M16" s="50"/>
    </row>
    <row r="17" spans="1:13">
      <c r="A17" s="56"/>
      <c r="B17" s="28"/>
      <c r="C17" s="28"/>
      <c r="D17" s="28"/>
      <c r="E17" s="55"/>
      <c r="F17" s="64">
        <f t="shared" si="0"/>
        <v>0</v>
      </c>
      <c r="G17" s="64"/>
      <c r="H17" s="64"/>
      <c r="I17" s="64"/>
      <c r="J17" s="64"/>
      <c r="K17" s="50"/>
      <c r="L17" s="50"/>
      <c r="M17" s="50"/>
    </row>
    <row r="18" spans="1:13">
      <c r="A18" s="56"/>
      <c r="B18" s="28"/>
      <c r="C18" s="28"/>
      <c r="D18" s="28"/>
      <c r="E18" s="55"/>
      <c r="F18" s="64">
        <f t="shared" si="0"/>
        <v>0</v>
      </c>
      <c r="G18" s="64"/>
      <c r="H18" s="64"/>
      <c r="I18" s="64"/>
      <c r="J18" s="64"/>
      <c r="K18" s="50"/>
      <c r="L18" s="50"/>
      <c r="M18" s="50"/>
    </row>
    <row r="19" spans="1:13">
      <c r="A19" s="56"/>
      <c r="B19" s="28"/>
      <c r="C19" s="28"/>
      <c r="D19" s="28"/>
      <c r="E19" s="55"/>
      <c r="F19" s="64">
        <f t="shared" si="0"/>
        <v>0</v>
      </c>
      <c r="G19" s="64"/>
      <c r="H19" s="64"/>
      <c r="I19" s="64"/>
      <c r="J19" s="64"/>
      <c r="K19" s="50"/>
      <c r="L19" s="50"/>
      <c r="M19" s="50"/>
    </row>
    <row r="20" spans="1:13">
      <c r="A20" s="68"/>
      <c r="B20" s="28"/>
      <c r="C20" s="28"/>
      <c r="D20" s="28"/>
      <c r="E20" s="55"/>
      <c r="F20" s="64"/>
      <c r="G20" s="64"/>
      <c r="H20" s="64"/>
      <c r="I20" s="64"/>
      <c r="J20" s="64"/>
      <c r="K20" s="50"/>
      <c r="L20" s="50"/>
      <c r="M20" s="50"/>
    </row>
    <row r="21" spans="1:13">
      <c r="A21" s="325" t="s">
        <v>243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14.25">
      <c r="A22" s="327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</row>
    <row r="23" spans="1:13">
      <c r="E23" s="48"/>
    </row>
    <row r="27" spans="1:13">
      <c r="G27" s="48"/>
    </row>
    <row r="28" spans="1:13">
      <c r="C28" s="48"/>
    </row>
  </sheetData>
  <mergeCells count="10">
    <mergeCell ref="A22:M22"/>
    <mergeCell ref="A4:A5"/>
    <mergeCell ref="E4:E5"/>
    <mergeCell ref="A21:M21"/>
    <mergeCell ref="A1:M1"/>
    <mergeCell ref="L2:M2"/>
    <mergeCell ref="L3:M3"/>
    <mergeCell ref="B4:D4"/>
    <mergeCell ref="F4:M4"/>
    <mergeCell ref="A3:E3"/>
  </mergeCells>
  <phoneticPr fontId="0" type="noConversion"/>
  <printOptions horizontalCentered="1"/>
  <pageMargins left="0" right="0" top="0" bottom="0.98" header="0" footer="0.51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topLeftCell="A7" workbookViewId="0">
      <selection activeCell="A3" sqref="A3:D3"/>
    </sheetView>
  </sheetViews>
  <sheetFormatPr defaultColWidth="9.1640625" defaultRowHeight="12"/>
  <cols>
    <col min="1" max="1" width="34" style="34" customWidth="1"/>
    <col min="2" max="4" width="7.1640625" style="34" customWidth="1"/>
    <col min="5" max="5" width="17.83203125" style="34" customWidth="1"/>
    <col min="6" max="10" width="14.33203125" style="34" customWidth="1"/>
    <col min="11" max="16384" width="9.1640625" style="34"/>
  </cols>
  <sheetData>
    <row r="1" spans="1:13" ht="35.25" customHeight="1">
      <c r="A1" s="311" t="s">
        <v>265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15.75" customHeight="1">
      <c r="L2" s="286" t="s">
        <v>190</v>
      </c>
      <c r="M2" s="286"/>
    </row>
    <row r="3" spans="1:13" ht="22.5" customHeight="1">
      <c r="A3" s="292" t="s">
        <v>320</v>
      </c>
      <c r="B3" s="292"/>
      <c r="C3" s="292"/>
      <c r="D3" s="292"/>
      <c r="E3" s="71"/>
      <c r="F3" s="71"/>
      <c r="G3" s="71"/>
      <c r="H3" s="71"/>
      <c r="L3" s="287" t="s">
        <v>24</v>
      </c>
      <c r="M3" s="287"/>
    </row>
    <row r="4" spans="1:13" s="33" customFormat="1" ht="24" customHeight="1">
      <c r="A4" s="294" t="s">
        <v>40</v>
      </c>
      <c r="B4" s="294" t="s">
        <v>52</v>
      </c>
      <c r="C4" s="294"/>
      <c r="D4" s="294"/>
      <c r="E4" s="306" t="s">
        <v>53</v>
      </c>
      <c r="F4" s="306" t="s">
        <v>77</v>
      </c>
      <c r="G4" s="306"/>
      <c r="H4" s="306"/>
      <c r="I4" s="306"/>
      <c r="J4" s="306"/>
      <c r="K4" s="306"/>
      <c r="L4" s="306"/>
      <c r="M4" s="306"/>
    </row>
    <row r="5" spans="1:13" s="33" customFormat="1" ht="40.5" customHeight="1">
      <c r="A5" s="294"/>
      <c r="B5" s="42" t="s">
        <v>54</v>
      </c>
      <c r="C5" s="42" t="s">
        <v>55</v>
      </c>
      <c r="D5" s="41" t="s">
        <v>56</v>
      </c>
      <c r="E5" s="306"/>
      <c r="F5" s="41" t="s">
        <v>43</v>
      </c>
      <c r="G5" s="24" t="s">
        <v>79</v>
      </c>
      <c r="H5" s="24" t="s">
        <v>80</v>
      </c>
      <c r="I5" s="24" t="s">
        <v>81</v>
      </c>
      <c r="J5" s="24" t="s">
        <v>82</v>
      </c>
      <c r="K5" s="24" t="s">
        <v>83</v>
      </c>
      <c r="L5" s="24" t="s">
        <v>84</v>
      </c>
      <c r="M5" s="24" t="s">
        <v>85</v>
      </c>
    </row>
    <row r="6" spans="1:13" s="33" customFormat="1" ht="23.25" customHeight="1">
      <c r="A6" s="72"/>
      <c r="B6" s="73"/>
      <c r="C6" s="73"/>
      <c r="D6" s="73"/>
      <c r="E6" s="74" t="s">
        <v>43</v>
      </c>
      <c r="F6" s="75">
        <f>SUM(G6:J6)</f>
        <v>0</v>
      </c>
      <c r="G6" s="75">
        <f>SUM(G7:G20)</f>
        <v>0</v>
      </c>
      <c r="H6" s="75">
        <f>SUM(H7:H20)</f>
        <v>0</v>
      </c>
      <c r="I6" s="75">
        <f>SUM(I7:I20)</f>
        <v>0</v>
      </c>
      <c r="J6" s="75">
        <f>SUM(J7:J20)</f>
        <v>0</v>
      </c>
      <c r="K6" s="77"/>
      <c r="L6" s="77"/>
      <c r="M6" s="78"/>
    </row>
    <row r="7" spans="1:13" s="33" customFormat="1" ht="23.25" customHeight="1">
      <c r="A7" s="56"/>
      <c r="B7" s="28"/>
      <c r="C7" s="28"/>
      <c r="D7" s="28"/>
      <c r="E7" s="55"/>
      <c r="F7" s="64">
        <f>SUM(G7:J7)</f>
        <v>0</v>
      </c>
      <c r="G7" s="64"/>
      <c r="H7" s="64"/>
      <c r="I7" s="64"/>
      <c r="J7" s="64"/>
      <c r="K7" s="50"/>
      <c r="L7" s="50"/>
      <c r="M7" s="50"/>
    </row>
    <row r="8" spans="1:13" s="33" customFormat="1" ht="23.25" customHeight="1">
      <c r="A8" s="56"/>
      <c r="B8" s="28"/>
      <c r="C8" s="28"/>
      <c r="D8" s="28"/>
      <c r="E8" s="55"/>
      <c r="F8" s="64">
        <f t="shared" ref="F8:F19" si="0">SUM(G8:J8)</f>
        <v>0</v>
      </c>
      <c r="G8" s="64"/>
      <c r="H8" s="64"/>
      <c r="I8" s="64"/>
      <c r="J8" s="64"/>
      <c r="K8" s="50"/>
      <c r="L8" s="50"/>
      <c r="M8" s="50"/>
    </row>
    <row r="9" spans="1:13" s="33" customFormat="1" ht="23.25" customHeight="1">
      <c r="A9" s="56"/>
      <c r="B9" s="28"/>
      <c r="C9" s="28"/>
      <c r="D9" s="28"/>
      <c r="E9" s="55"/>
      <c r="F9" s="64">
        <f t="shared" si="0"/>
        <v>0</v>
      </c>
      <c r="G9" s="64"/>
      <c r="H9" s="64"/>
      <c r="I9" s="64"/>
      <c r="J9" s="64"/>
      <c r="K9" s="50"/>
      <c r="L9" s="50"/>
      <c r="M9" s="50"/>
    </row>
    <row r="10" spans="1:13" s="33" customFormat="1" ht="23.25" customHeight="1">
      <c r="A10" s="56"/>
      <c r="B10" s="28"/>
      <c r="C10" s="28"/>
      <c r="D10" s="28"/>
      <c r="E10" s="55"/>
      <c r="F10" s="64">
        <f t="shared" si="0"/>
        <v>0</v>
      </c>
      <c r="G10" s="64"/>
      <c r="H10" s="64"/>
      <c r="I10" s="64"/>
      <c r="J10" s="64"/>
      <c r="K10" s="50"/>
      <c r="L10" s="50"/>
      <c r="M10" s="50"/>
    </row>
    <row r="11" spans="1:13" s="33" customFormat="1" ht="23.25" customHeight="1">
      <c r="A11" s="56"/>
      <c r="B11" s="28"/>
      <c r="C11" s="28"/>
      <c r="D11" s="28"/>
      <c r="E11" s="55"/>
      <c r="F11" s="64">
        <f t="shared" si="0"/>
        <v>0</v>
      </c>
      <c r="G11" s="64"/>
      <c r="H11" s="64"/>
      <c r="I11" s="64"/>
      <c r="J11" s="64"/>
      <c r="K11" s="50"/>
      <c r="L11" s="50"/>
      <c r="M11" s="50"/>
    </row>
    <row r="12" spans="1:13" s="33" customFormat="1" ht="23.25" customHeight="1">
      <c r="A12" s="56"/>
      <c r="B12" s="28"/>
      <c r="C12" s="28"/>
      <c r="D12" s="28"/>
      <c r="E12" s="55"/>
      <c r="F12" s="64">
        <f t="shared" si="0"/>
        <v>0</v>
      </c>
      <c r="G12" s="64"/>
      <c r="H12" s="64"/>
      <c r="I12" s="64"/>
      <c r="J12" s="64"/>
      <c r="K12" s="50"/>
      <c r="L12" s="50"/>
      <c r="M12" s="50"/>
    </row>
    <row r="13" spans="1:13" s="33" customFormat="1" ht="23.25" customHeight="1">
      <c r="A13" s="56"/>
      <c r="B13" s="28"/>
      <c r="C13" s="28"/>
      <c r="D13" s="28"/>
      <c r="E13" s="55"/>
      <c r="F13" s="64">
        <f t="shared" si="0"/>
        <v>0</v>
      </c>
      <c r="G13" s="64"/>
      <c r="H13" s="64"/>
      <c r="I13" s="64"/>
      <c r="J13" s="64"/>
      <c r="K13" s="50"/>
      <c r="L13" s="50"/>
      <c r="M13" s="50"/>
    </row>
    <row r="14" spans="1:13" s="33" customFormat="1" ht="23.25" customHeight="1">
      <c r="A14" s="56"/>
      <c r="B14" s="28"/>
      <c r="C14" s="28"/>
      <c r="D14" s="28"/>
      <c r="E14" s="55"/>
      <c r="F14" s="64">
        <f t="shared" si="0"/>
        <v>0</v>
      </c>
      <c r="G14" s="64"/>
      <c r="H14" s="64"/>
      <c r="I14" s="64"/>
      <c r="J14" s="64"/>
      <c r="K14" s="50"/>
      <c r="L14" s="50"/>
      <c r="M14" s="50"/>
    </row>
    <row r="15" spans="1:13" ht="24.75" customHeight="1">
      <c r="A15" s="56"/>
      <c r="B15" s="28"/>
      <c r="C15" s="28"/>
      <c r="D15" s="28"/>
      <c r="E15" s="55"/>
      <c r="F15" s="64">
        <f t="shared" si="0"/>
        <v>0</v>
      </c>
      <c r="G15" s="64"/>
      <c r="H15" s="64"/>
      <c r="I15" s="64"/>
      <c r="J15" s="64"/>
      <c r="K15" s="50"/>
      <c r="L15" s="50"/>
      <c r="M15" s="50"/>
    </row>
    <row r="16" spans="1:13" customFormat="1" ht="22.5" customHeight="1">
      <c r="A16" s="68"/>
      <c r="B16" s="28"/>
      <c r="C16" s="28"/>
      <c r="D16" s="28"/>
      <c r="E16" s="55"/>
      <c r="F16" s="64">
        <f t="shared" si="0"/>
        <v>0</v>
      </c>
      <c r="G16" s="64"/>
      <c r="H16" s="64"/>
      <c r="I16" s="64"/>
      <c r="J16" s="64"/>
      <c r="K16" s="50"/>
      <c r="L16" s="50"/>
      <c r="M16" s="50"/>
    </row>
    <row r="17" spans="1:13">
      <c r="A17" s="56"/>
      <c r="B17" s="28"/>
      <c r="C17" s="28"/>
      <c r="D17" s="28"/>
      <c r="E17" s="55"/>
      <c r="F17" s="64">
        <f t="shared" si="0"/>
        <v>0</v>
      </c>
      <c r="G17" s="64"/>
      <c r="H17" s="64"/>
      <c r="I17" s="64"/>
      <c r="J17" s="64"/>
      <c r="K17" s="50"/>
      <c r="L17" s="50"/>
      <c r="M17" s="50"/>
    </row>
    <row r="18" spans="1:13">
      <c r="A18" s="56"/>
      <c r="B18" s="28"/>
      <c r="C18" s="28"/>
      <c r="D18" s="28"/>
      <c r="E18" s="55"/>
      <c r="F18" s="64">
        <f t="shared" si="0"/>
        <v>0</v>
      </c>
      <c r="G18" s="64"/>
      <c r="H18" s="64"/>
      <c r="I18" s="64"/>
      <c r="J18" s="64"/>
      <c r="K18" s="50"/>
      <c r="L18" s="50"/>
      <c r="M18" s="50"/>
    </row>
    <row r="19" spans="1:13">
      <c r="A19" s="56"/>
      <c r="B19" s="28"/>
      <c r="C19" s="28"/>
      <c r="D19" s="28"/>
      <c r="E19" s="55"/>
      <c r="F19" s="64">
        <f t="shared" si="0"/>
        <v>0</v>
      </c>
      <c r="G19" s="64"/>
      <c r="H19" s="64"/>
      <c r="I19" s="64"/>
      <c r="J19" s="64"/>
      <c r="K19" s="50"/>
      <c r="L19" s="50"/>
      <c r="M19" s="50"/>
    </row>
    <row r="20" spans="1:13">
      <c r="A20" s="68"/>
      <c r="B20" s="28"/>
      <c r="C20" s="28"/>
      <c r="D20" s="28"/>
      <c r="E20" s="55"/>
      <c r="F20" s="64"/>
      <c r="G20" s="64"/>
      <c r="H20" s="64"/>
      <c r="I20" s="64"/>
      <c r="J20" s="64"/>
      <c r="K20" s="50"/>
      <c r="L20" s="50"/>
      <c r="M20" s="50"/>
    </row>
    <row r="21" spans="1:13" s="70" customFormat="1" ht="42.95" customHeight="1">
      <c r="A21" s="329" t="s">
        <v>244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14.2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</row>
    <row r="23" spans="1:13">
      <c r="E23" s="48"/>
    </row>
    <row r="27" spans="1:13">
      <c r="G27" s="48"/>
    </row>
    <row r="28" spans="1:13">
      <c r="C28" s="48"/>
    </row>
  </sheetData>
  <mergeCells count="10">
    <mergeCell ref="A21:M21"/>
    <mergeCell ref="A22:M22"/>
    <mergeCell ref="A4:A5"/>
    <mergeCell ref="E4:E5"/>
    <mergeCell ref="A1:M1"/>
    <mergeCell ref="L2:M2"/>
    <mergeCell ref="L3:M3"/>
    <mergeCell ref="B4:D4"/>
    <mergeCell ref="F4:M4"/>
    <mergeCell ref="A3:D3"/>
  </mergeCells>
  <phoneticPr fontId="0" type="noConversion"/>
  <printOptions horizontalCentered="1" verticalCentered="1"/>
  <pageMargins left="0" right="0" top="0" bottom="0" header="0.51" footer="0.51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1"/>
  <sheetViews>
    <sheetView showGridLines="0" showZeros="0" topLeftCell="A11" workbookViewId="0">
      <selection activeCell="C8" sqref="C8"/>
    </sheetView>
  </sheetViews>
  <sheetFormatPr defaultColWidth="9.1640625" defaultRowHeight="12.75" customHeight="1"/>
  <cols>
    <col min="1" max="1" width="22.6640625" customWidth="1"/>
    <col min="2" max="2" width="16.83203125" customWidth="1"/>
    <col min="3" max="3" width="77.33203125" customWidth="1"/>
    <col min="4" max="4" width="10.33203125" style="190" customWidth="1"/>
    <col min="5" max="5" width="11.33203125" style="190" customWidth="1"/>
    <col min="6" max="6" width="10" customWidth="1"/>
    <col min="7" max="9" width="11.5" customWidth="1"/>
    <col min="10" max="10" width="11.33203125" customWidth="1"/>
    <col min="11" max="11" width="9.5" customWidth="1"/>
    <col min="13" max="13" width="13.6640625" customWidth="1"/>
  </cols>
  <sheetData>
    <row r="1" spans="1:17" ht="36.75" customHeight="1">
      <c r="A1" s="293" t="s">
        <v>266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7" ht="18" customHeight="1">
      <c r="A2" s="34"/>
      <c r="B2" s="34"/>
      <c r="C2" s="34"/>
      <c r="D2" s="161"/>
      <c r="E2" s="161"/>
      <c r="F2" s="34"/>
      <c r="G2" s="34"/>
      <c r="H2" s="34"/>
      <c r="I2" s="34"/>
      <c r="M2" s="36" t="s">
        <v>191</v>
      </c>
    </row>
    <row r="3" spans="1:17" ht="21" customHeight="1">
      <c r="A3" s="291" t="s">
        <v>296</v>
      </c>
      <c r="B3" s="315"/>
      <c r="C3" s="315"/>
      <c r="D3" s="161"/>
      <c r="E3" s="161"/>
      <c r="F3" s="34"/>
      <c r="G3" s="34"/>
      <c r="H3" s="34"/>
      <c r="I3" s="34"/>
      <c r="K3" s="34"/>
      <c r="M3" s="69" t="s">
        <v>24</v>
      </c>
    </row>
    <row r="4" spans="1:17" s="13" customFormat="1" ht="29.25" customHeight="1">
      <c r="A4" s="281" t="s">
        <v>40</v>
      </c>
      <c r="B4" s="284" t="s">
        <v>192</v>
      </c>
      <c r="C4" s="284" t="s">
        <v>193</v>
      </c>
      <c r="D4" s="283" t="s">
        <v>70</v>
      </c>
      <c r="E4" s="283"/>
      <c r="F4" s="283"/>
      <c r="G4" s="283"/>
      <c r="H4" s="283"/>
      <c r="I4" s="283"/>
      <c r="J4" s="283"/>
      <c r="K4" s="283"/>
      <c r="L4" s="283"/>
      <c r="M4" s="283"/>
    </row>
    <row r="5" spans="1:17" s="13" customFormat="1" ht="12" customHeight="1">
      <c r="A5" s="297"/>
      <c r="B5" s="333"/>
      <c r="C5" s="333"/>
      <c r="D5" s="331" t="s">
        <v>43</v>
      </c>
      <c r="E5" s="283" t="s">
        <v>29</v>
      </c>
      <c r="F5" s="283"/>
      <c r="G5" s="283" t="s">
        <v>227</v>
      </c>
      <c r="H5" s="283" t="s">
        <v>229</v>
      </c>
      <c r="I5" s="283" t="s">
        <v>230</v>
      </c>
      <c r="J5" s="283" t="s">
        <v>75</v>
      </c>
      <c r="K5" s="283" t="s">
        <v>232</v>
      </c>
      <c r="L5" s="283"/>
      <c r="M5" s="283" t="s">
        <v>233</v>
      </c>
    </row>
    <row r="6" spans="1:17" s="13" customFormat="1" ht="51.75" customHeight="1">
      <c r="A6" s="282"/>
      <c r="B6" s="285"/>
      <c r="C6" s="285"/>
      <c r="D6" s="332"/>
      <c r="E6" s="162" t="s">
        <v>46</v>
      </c>
      <c r="F6" s="24" t="s">
        <v>47</v>
      </c>
      <c r="G6" s="283"/>
      <c r="H6" s="283"/>
      <c r="I6" s="283"/>
      <c r="J6" s="283"/>
      <c r="K6" s="57" t="s">
        <v>46</v>
      </c>
      <c r="L6" s="57" t="s">
        <v>235</v>
      </c>
      <c r="M6" s="283"/>
    </row>
    <row r="7" spans="1:17" ht="28.5" customHeight="1">
      <c r="A7" s="247" t="s">
        <v>307</v>
      </c>
      <c r="B7" s="62"/>
      <c r="C7" s="255" t="s">
        <v>312</v>
      </c>
      <c r="D7" s="26">
        <v>150</v>
      </c>
      <c r="E7" s="26">
        <v>150</v>
      </c>
      <c r="F7" s="58"/>
      <c r="G7" s="58"/>
      <c r="H7" s="58"/>
      <c r="I7" s="58"/>
      <c r="J7" s="58"/>
      <c r="K7" s="50"/>
      <c r="L7" s="59"/>
      <c r="M7" s="59"/>
    </row>
    <row r="8" spans="1:17" s="222" customFormat="1" ht="178.5" customHeight="1">
      <c r="A8" s="56"/>
      <c r="B8" s="270" t="s">
        <v>338</v>
      </c>
      <c r="C8" s="223" t="s">
        <v>313</v>
      </c>
      <c r="D8" s="30">
        <v>150</v>
      </c>
      <c r="E8" s="30">
        <v>150</v>
      </c>
      <c r="F8" s="58"/>
      <c r="G8" s="58"/>
      <c r="H8" s="58"/>
      <c r="I8" s="58"/>
      <c r="J8" s="58"/>
      <c r="K8" s="220"/>
      <c r="L8" s="221"/>
      <c r="M8" s="221"/>
    </row>
    <row r="9" spans="1:17" ht="12.75" customHeight="1">
      <c r="A9" s="48"/>
      <c r="B9" s="48"/>
      <c r="C9" s="48"/>
      <c r="D9" s="204"/>
      <c r="E9" s="204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34"/>
    </row>
    <row r="10" spans="1:17" ht="12.75" customHeight="1">
      <c r="A10" s="296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</row>
    <row r="11" spans="1:17" ht="12.7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</sheetData>
  <mergeCells count="16">
    <mergeCell ref="A11:M11"/>
    <mergeCell ref="A4:A6"/>
    <mergeCell ref="B4:B6"/>
    <mergeCell ref="C4:C6"/>
    <mergeCell ref="M5:M6"/>
    <mergeCell ref="I5:I6"/>
    <mergeCell ref="J5:J6"/>
    <mergeCell ref="K5:L5"/>
    <mergeCell ref="A10:M10"/>
    <mergeCell ref="A1:M1"/>
    <mergeCell ref="D4:M4"/>
    <mergeCell ref="E5:F5"/>
    <mergeCell ref="D5:D6"/>
    <mergeCell ref="G5:G6"/>
    <mergeCell ref="H5:H6"/>
    <mergeCell ref="A3:C3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opLeftCell="A10" workbookViewId="0">
      <selection activeCell="A11" sqref="A11:J11"/>
    </sheetView>
  </sheetViews>
  <sheetFormatPr defaultColWidth="9.1640625" defaultRowHeight="12.75" customHeight="1"/>
  <cols>
    <col min="1" max="1" width="14.1640625" customWidth="1"/>
    <col min="2" max="3" width="10.1640625" customWidth="1"/>
    <col min="4" max="4" width="32" customWidth="1"/>
    <col min="5" max="5" width="10.1640625" customWidth="1"/>
    <col min="6" max="6" width="13.5" customWidth="1"/>
    <col min="7" max="7" width="9.5" customWidth="1"/>
    <col min="8" max="10" width="13.5" customWidth="1"/>
    <col min="11" max="11" width="9.5" customWidth="1"/>
    <col min="12" max="12" width="10" customWidth="1"/>
    <col min="14" max="14" width="10.6640625" customWidth="1"/>
  </cols>
  <sheetData>
    <row r="1" spans="1:15" ht="22.5">
      <c r="A1" s="321" t="s">
        <v>267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22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O2" s="60" t="s">
        <v>195</v>
      </c>
    </row>
    <row r="3" spans="1:15" ht="20.25" customHeight="1">
      <c r="A3" s="291" t="s">
        <v>296</v>
      </c>
      <c r="B3" s="292"/>
      <c r="C3" s="292"/>
      <c r="D3" s="292"/>
      <c r="O3" s="61" t="s">
        <v>24</v>
      </c>
    </row>
    <row r="4" spans="1:15" s="13" customFormat="1" ht="30.75" customHeight="1">
      <c r="A4" s="337" t="s">
        <v>40</v>
      </c>
      <c r="B4" s="337" t="s">
        <v>196</v>
      </c>
      <c r="C4" s="337" t="s">
        <v>197</v>
      </c>
      <c r="D4" s="337" t="s">
        <v>198</v>
      </c>
      <c r="E4" s="337" t="s">
        <v>199</v>
      </c>
      <c r="F4" s="336" t="s">
        <v>70</v>
      </c>
      <c r="G4" s="336"/>
      <c r="H4" s="336"/>
      <c r="I4" s="336"/>
      <c r="J4" s="336"/>
      <c r="K4" s="336"/>
      <c r="L4" s="336"/>
      <c r="M4" s="336"/>
      <c r="N4" s="336"/>
      <c r="O4" s="336"/>
    </row>
    <row r="5" spans="1:15" s="13" customFormat="1" ht="26.25" customHeight="1">
      <c r="A5" s="338"/>
      <c r="B5" s="338"/>
      <c r="C5" s="338"/>
      <c r="D5" s="338"/>
      <c r="E5" s="338"/>
      <c r="F5" s="334" t="s">
        <v>43</v>
      </c>
      <c r="G5" s="283" t="s">
        <v>29</v>
      </c>
      <c r="H5" s="283"/>
      <c r="I5" s="283" t="s">
        <v>227</v>
      </c>
      <c r="J5" s="283" t="s">
        <v>229</v>
      </c>
      <c r="K5" s="283" t="s">
        <v>230</v>
      </c>
      <c r="L5" s="283" t="s">
        <v>75</v>
      </c>
      <c r="M5" s="283" t="s">
        <v>232</v>
      </c>
      <c r="N5" s="283"/>
      <c r="O5" s="283" t="s">
        <v>233</v>
      </c>
    </row>
    <row r="6" spans="1:15" s="13" customFormat="1" ht="48" customHeight="1">
      <c r="A6" s="339"/>
      <c r="B6" s="339"/>
      <c r="C6" s="339"/>
      <c r="D6" s="339"/>
      <c r="E6" s="339">
        <f>SUM(E7:E10)</f>
        <v>0</v>
      </c>
      <c r="F6" s="335"/>
      <c r="G6" s="57" t="s">
        <v>46</v>
      </c>
      <c r="H6" s="24" t="s">
        <v>47</v>
      </c>
      <c r="I6" s="283"/>
      <c r="J6" s="283"/>
      <c r="K6" s="283"/>
      <c r="L6" s="283"/>
      <c r="M6" s="57" t="s">
        <v>46</v>
      </c>
      <c r="N6" s="57" t="s">
        <v>235</v>
      </c>
      <c r="O6" s="283"/>
    </row>
    <row r="7" spans="1:15" s="13" customFormat="1" ht="33" customHeight="1">
      <c r="A7" s="53" t="s">
        <v>43</v>
      </c>
      <c r="B7" s="29"/>
      <c r="C7" s="62"/>
      <c r="D7" s="62" t="s">
        <v>194</v>
      </c>
      <c r="E7" s="63">
        <f>SUM(E8:E12)</f>
        <v>0</v>
      </c>
      <c r="F7" s="64"/>
      <c r="G7" s="58"/>
      <c r="H7" s="65"/>
      <c r="I7" s="65"/>
      <c r="J7" s="65"/>
      <c r="K7" s="65"/>
      <c r="L7" s="65"/>
      <c r="M7" s="66"/>
      <c r="N7" s="66"/>
      <c r="O7" s="66"/>
    </row>
    <row r="8" spans="1:15" s="13" customFormat="1" ht="194.25" customHeight="1">
      <c r="A8" s="340"/>
      <c r="B8" s="343"/>
      <c r="C8" s="225"/>
      <c r="D8" s="227"/>
      <c r="E8" s="346"/>
      <c r="F8" s="64"/>
      <c r="G8" s="58"/>
      <c r="H8" s="65"/>
      <c r="I8" s="65"/>
      <c r="J8" s="65"/>
      <c r="K8" s="65"/>
      <c r="L8" s="65"/>
      <c r="M8" s="66"/>
      <c r="N8" s="66"/>
      <c r="O8" s="66"/>
    </row>
    <row r="9" spans="1:15" s="13" customFormat="1" ht="105" customHeight="1">
      <c r="A9" s="341"/>
      <c r="B9" s="344"/>
      <c r="C9" s="225"/>
      <c r="D9" s="226"/>
      <c r="E9" s="347"/>
      <c r="F9" s="64"/>
      <c r="G9" s="58"/>
      <c r="H9" s="65"/>
      <c r="I9" s="65"/>
      <c r="J9" s="65"/>
      <c r="K9" s="65"/>
      <c r="L9" s="65"/>
      <c r="M9" s="66"/>
      <c r="N9" s="66"/>
      <c r="O9" s="66"/>
    </row>
    <row r="10" spans="1:15" s="13" customFormat="1" ht="68.25" customHeight="1">
      <c r="A10" s="342"/>
      <c r="B10" s="345"/>
      <c r="C10" s="225"/>
      <c r="D10" s="225"/>
      <c r="E10" s="348"/>
      <c r="F10" s="64"/>
      <c r="G10" s="58"/>
      <c r="H10" s="65"/>
      <c r="I10" s="65"/>
      <c r="J10" s="65"/>
      <c r="K10" s="65"/>
      <c r="L10" s="65"/>
      <c r="M10" s="66"/>
      <c r="N10" s="66"/>
      <c r="O10" s="66"/>
    </row>
    <row r="11" spans="1:15" ht="26.25" customHeight="1">
      <c r="A11" s="326" t="s">
        <v>323</v>
      </c>
      <c r="B11" s="326"/>
      <c r="C11" s="326"/>
      <c r="D11" s="326"/>
      <c r="E11" s="326"/>
      <c r="F11" s="326"/>
      <c r="G11" s="326"/>
      <c r="H11" s="326"/>
      <c r="I11" s="326"/>
      <c r="J11" s="326"/>
      <c r="K11" s="48"/>
      <c r="L11" s="34"/>
      <c r="M11" s="34"/>
      <c r="N11" s="34"/>
    </row>
    <row r="12" spans="1:15" ht="30.75" customHeight="1"/>
  </sheetData>
  <mergeCells count="20">
    <mergeCell ref="A3:D3"/>
    <mergeCell ref="C4:C6"/>
    <mergeCell ref="D4:D6"/>
    <mergeCell ref="E4:E6"/>
    <mergeCell ref="F5:F6"/>
    <mergeCell ref="A11:J11"/>
    <mergeCell ref="A1:O1"/>
    <mergeCell ref="F4:O4"/>
    <mergeCell ref="G5:H5"/>
    <mergeCell ref="A4:A6"/>
    <mergeCell ref="B4:B6"/>
    <mergeCell ref="J5:J6"/>
    <mergeCell ref="O5:O6"/>
    <mergeCell ref="K5:K6"/>
    <mergeCell ref="L5:L6"/>
    <mergeCell ref="M5:N5"/>
    <mergeCell ref="I5:I6"/>
    <mergeCell ref="A8:A10"/>
    <mergeCell ref="B8:B10"/>
    <mergeCell ref="E8:E10"/>
  </mergeCells>
  <phoneticPr fontId="0" type="noConversion"/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topLeftCell="A4" workbookViewId="0">
      <selection activeCell="A10" sqref="A10:J10"/>
    </sheetView>
  </sheetViews>
  <sheetFormatPr defaultColWidth="9.1640625" defaultRowHeight="12.75" customHeight="1"/>
  <cols>
    <col min="1" max="1" width="17.33203125" customWidth="1"/>
    <col min="2" max="2" width="8.6640625" customWidth="1"/>
    <col min="3" max="3" width="9" customWidth="1"/>
    <col min="4" max="6" width="6.1640625" customWidth="1"/>
    <col min="7" max="7" width="8.33203125" customWidth="1"/>
    <col min="8" max="8" width="10.33203125" customWidth="1"/>
    <col min="9" max="9" width="10.6640625" customWidth="1"/>
    <col min="10" max="10" width="6.33203125" bestFit="1" customWidth="1"/>
    <col min="11" max="16" width="11.5" customWidth="1"/>
  </cols>
  <sheetData>
    <row r="1" spans="1:19" ht="36.75" customHeight="1">
      <c r="A1" s="321" t="s">
        <v>268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spans="1:19" ht="18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S2" s="60" t="s">
        <v>200</v>
      </c>
    </row>
    <row r="3" spans="1:19" ht="22.5" customHeight="1">
      <c r="A3" s="292" t="s">
        <v>320</v>
      </c>
      <c r="B3" s="292"/>
      <c r="C3" s="292"/>
      <c r="D3" s="292"/>
      <c r="E3" s="292"/>
      <c r="S3" s="61" t="s">
        <v>24</v>
      </c>
    </row>
    <row r="4" spans="1:19" s="13" customFormat="1" ht="21.75" customHeight="1">
      <c r="A4" s="336" t="s">
        <v>40</v>
      </c>
      <c r="B4" s="350" t="s">
        <v>201</v>
      </c>
      <c r="C4" s="350" t="s">
        <v>202</v>
      </c>
      <c r="D4" s="349" t="s">
        <v>203</v>
      </c>
      <c r="E4" s="349"/>
      <c r="F4" s="349"/>
      <c r="G4" s="355" t="s">
        <v>204</v>
      </c>
      <c r="H4" s="350" t="s">
        <v>205</v>
      </c>
      <c r="I4" s="350" t="s">
        <v>206</v>
      </c>
      <c r="J4" s="336" t="s">
        <v>70</v>
      </c>
      <c r="K4" s="336"/>
      <c r="L4" s="336"/>
      <c r="M4" s="336"/>
      <c r="N4" s="336"/>
      <c r="O4" s="336"/>
      <c r="P4" s="336"/>
      <c r="Q4" s="336"/>
      <c r="R4" s="336"/>
      <c r="S4" s="336"/>
    </row>
    <row r="5" spans="1:19" s="13" customFormat="1" ht="26.25" customHeight="1">
      <c r="A5" s="336"/>
      <c r="B5" s="351"/>
      <c r="C5" s="351"/>
      <c r="D5" s="353" t="s">
        <v>54</v>
      </c>
      <c r="E5" s="353" t="s">
        <v>55</v>
      </c>
      <c r="F5" s="353" t="s">
        <v>56</v>
      </c>
      <c r="G5" s="356"/>
      <c r="H5" s="351"/>
      <c r="I5" s="351" t="s">
        <v>206</v>
      </c>
      <c r="J5" s="336" t="s">
        <v>43</v>
      </c>
      <c r="K5" s="283" t="s">
        <v>29</v>
      </c>
      <c r="L5" s="283"/>
      <c r="M5" s="283" t="s">
        <v>227</v>
      </c>
      <c r="N5" s="283" t="s">
        <v>229</v>
      </c>
      <c r="O5" s="283" t="s">
        <v>230</v>
      </c>
      <c r="P5" s="283" t="s">
        <v>75</v>
      </c>
      <c r="Q5" s="283" t="s">
        <v>232</v>
      </c>
      <c r="R5" s="283"/>
      <c r="S5" s="283" t="s">
        <v>233</v>
      </c>
    </row>
    <row r="6" spans="1:19" ht="49.5" customHeight="1">
      <c r="A6" s="336"/>
      <c r="B6" s="352"/>
      <c r="C6" s="352"/>
      <c r="D6" s="354"/>
      <c r="E6" s="354"/>
      <c r="F6" s="354"/>
      <c r="G6" s="357"/>
      <c r="H6" s="352"/>
      <c r="I6" s="352"/>
      <c r="J6" s="336"/>
      <c r="K6" s="57" t="s">
        <v>46</v>
      </c>
      <c r="L6" s="24" t="s">
        <v>47</v>
      </c>
      <c r="M6" s="283"/>
      <c r="N6" s="283"/>
      <c r="O6" s="283"/>
      <c r="P6" s="283"/>
      <c r="Q6" s="57" t="s">
        <v>46</v>
      </c>
      <c r="R6" s="57" t="s">
        <v>235</v>
      </c>
      <c r="S6" s="283"/>
    </row>
    <row r="7" spans="1:19" ht="51.75" customHeight="1">
      <c r="A7" s="54" t="s">
        <v>43</v>
      </c>
      <c r="B7" s="55"/>
      <c r="C7" s="56"/>
      <c r="D7" s="56"/>
      <c r="E7" s="56"/>
      <c r="F7" s="56"/>
      <c r="G7" s="56" t="s">
        <v>194</v>
      </c>
      <c r="H7" s="56"/>
      <c r="I7" s="56"/>
      <c r="J7" s="58">
        <f>SUM(K7:P7)</f>
        <v>0</v>
      </c>
      <c r="K7" s="58"/>
      <c r="L7" s="59"/>
      <c r="M7" s="59"/>
      <c r="N7" s="59"/>
      <c r="O7" s="59"/>
      <c r="P7" s="59"/>
      <c r="Q7" s="59"/>
      <c r="R7" s="59"/>
      <c r="S7" s="59"/>
    </row>
    <row r="8" spans="1:19" ht="51.75" customHeight="1">
      <c r="A8" s="56"/>
      <c r="B8" s="55"/>
      <c r="C8" s="56"/>
      <c r="D8" s="56"/>
      <c r="E8" s="56"/>
      <c r="F8" s="56"/>
      <c r="G8" s="56" t="s">
        <v>194</v>
      </c>
      <c r="H8" s="56"/>
      <c r="I8" s="56"/>
      <c r="J8" s="58">
        <f>SUM(K8:P8)</f>
        <v>0</v>
      </c>
      <c r="K8" s="58"/>
      <c r="L8" s="59"/>
      <c r="M8" s="59"/>
      <c r="N8" s="59"/>
      <c r="O8" s="59"/>
      <c r="P8" s="59"/>
      <c r="Q8" s="59"/>
      <c r="R8" s="59"/>
      <c r="S8" s="59"/>
    </row>
    <row r="9" spans="1:19" ht="51.75" customHeight="1">
      <c r="A9" s="56"/>
      <c r="B9" s="55"/>
      <c r="C9" s="56"/>
      <c r="D9" s="56"/>
      <c r="E9" s="56"/>
      <c r="F9" s="56"/>
      <c r="G9" s="56" t="s">
        <v>194</v>
      </c>
      <c r="H9" s="56"/>
      <c r="I9" s="56"/>
      <c r="J9" s="58">
        <f>SUM(K9:P9)</f>
        <v>0</v>
      </c>
      <c r="K9" s="58"/>
      <c r="L9" s="59"/>
      <c r="M9" s="59"/>
      <c r="N9" s="59"/>
      <c r="O9" s="59"/>
      <c r="P9" s="59"/>
      <c r="Q9" s="59"/>
      <c r="R9" s="59"/>
      <c r="S9" s="59"/>
    </row>
    <row r="10" spans="1:19" ht="31.5" customHeight="1">
      <c r="A10" s="326" t="s">
        <v>322</v>
      </c>
      <c r="B10" s="326"/>
      <c r="C10" s="326"/>
      <c r="D10" s="326"/>
      <c r="E10" s="326"/>
      <c r="F10" s="326"/>
      <c r="G10" s="326"/>
      <c r="H10" s="326"/>
      <c r="I10" s="326"/>
      <c r="J10" s="326"/>
      <c r="K10" s="48"/>
      <c r="L10" s="48"/>
      <c r="M10" s="48"/>
      <c r="N10" s="34"/>
      <c r="O10" s="34"/>
      <c r="P10" s="34"/>
      <c r="Q10" s="34"/>
    </row>
  </sheetData>
  <mergeCells count="22">
    <mergeCell ref="A10:J10"/>
    <mergeCell ref="F5:F6"/>
    <mergeCell ref="G4:G6"/>
    <mergeCell ref="H4:H6"/>
    <mergeCell ref="K5:L5"/>
    <mergeCell ref="A4:A6"/>
    <mergeCell ref="B4:B6"/>
    <mergeCell ref="A3:E3"/>
    <mergeCell ref="A1:S1"/>
    <mergeCell ref="D4:F4"/>
    <mergeCell ref="J4:S4"/>
    <mergeCell ref="C4:C6"/>
    <mergeCell ref="D5:D6"/>
    <mergeCell ref="E5:E6"/>
    <mergeCell ref="I4:I6"/>
    <mergeCell ref="N5:N6"/>
    <mergeCell ref="J5:J6"/>
    <mergeCell ref="S5:S6"/>
    <mergeCell ref="O5:O6"/>
    <mergeCell ref="P5:P6"/>
    <mergeCell ref="Q5:R5"/>
    <mergeCell ref="M5:M6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>
      <selection activeCell="B6" sqref="B6:C6"/>
    </sheetView>
  </sheetViews>
  <sheetFormatPr defaultColWidth="9.1640625" defaultRowHeight="12.75" customHeight="1"/>
  <cols>
    <col min="1" max="1" width="62" customWidth="1"/>
    <col min="2" max="3" width="35.5" customWidth="1"/>
  </cols>
  <sheetData>
    <row r="1" spans="1:22" ht="35.25" customHeight="1">
      <c r="A1" s="35" t="s">
        <v>269</v>
      </c>
      <c r="B1" s="35"/>
      <c r="C1" s="35"/>
    </row>
    <row r="2" spans="1:22" ht="21" customHeight="1">
      <c r="A2" s="35"/>
      <c r="B2" s="35"/>
      <c r="C2" s="36" t="s">
        <v>207</v>
      </c>
    </row>
    <row r="3" spans="1:22" ht="24.75" customHeight="1">
      <c r="A3" s="263" t="s">
        <v>321</v>
      </c>
      <c r="B3" s="21"/>
      <c r="C3" s="37" t="s">
        <v>24</v>
      </c>
    </row>
    <row r="4" spans="1:22" s="33" customFormat="1" ht="21.75" customHeight="1">
      <c r="A4" s="295" t="s">
        <v>208</v>
      </c>
      <c r="B4" s="38" t="s">
        <v>209</v>
      </c>
      <c r="C4" s="39"/>
      <c r="F4" s="40"/>
      <c r="P4" s="40"/>
    </row>
    <row r="5" spans="1:22" s="33" customFormat="1" ht="43.5" customHeight="1">
      <c r="A5" s="295"/>
      <c r="B5" s="257" t="s">
        <v>315</v>
      </c>
      <c r="C5" s="256" t="s">
        <v>314</v>
      </c>
      <c r="E5" s="43">
        <v>3.6</v>
      </c>
      <c r="F5" s="44">
        <v>0</v>
      </c>
      <c r="G5" s="44">
        <v>0.6</v>
      </c>
      <c r="H5" s="43">
        <v>3</v>
      </c>
      <c r="I5" s="44">
        <v>0</v>
      </c>
      <c r="J5" s="43">
        <v>3</v>
      </c>
      <c r="K5" s="43">
        <v>9.4</v>
      </c>
      <c r="L5" s="44">
        <v>0</v>
      </c>
      <c r="M5" s="44">
        <v>0.7</v>
      </c>
      <c r="N5" s="43">
        <v>8.6999999999999993</v>
      </c>
      <c r="O5" s="44">
        <v>0</v>
      </c>
      <c r="P5" s="43">
        <v>8.6999999999999993</v>
      </c>
    </row>
    <row r="6" spans="1:22" s="33" customFormat="1" ht="34.5" customHeight="1">
      <c r="A6" s="45" t="s">
        <v>210</v>
      </c>
      <c r="B6" s="268">
        <f>SUM(B7:B9)</f>
        <v>7.1999999999999993</v>
      </c>
      <c r="C6" s="268">
        <f>SUM(C7:C9)</f>
        <v>13.2</v>
      </c>
      <c r="E6" s="40"/>
      <c r="G6" s="40"/>
      <c r="I6" s="40"/>
      <c r="J6" s="40"/>
      <c r="K6" s="40"/>
      <c r="L6" s="40"/>
      <c r="M6" s="40"/>
      <c r="N6" s="40"/>
      <c r="O6" s="40"/>
      <c r="P6" s="40"/>
    </row>
    <row r="7" spans="1:22" s="34" customFormat="1" ht="34.5" customHeight="1">
      <c r="A7" s="47" t="s">
        <v>211</v>
      </c>
      <c r="B7" s="103"/>
      <c r="C7" s="103"/>
      <c r="D7" s="48"/>
      <c r="E7" s="48"/>
      <c r="F7" s="48"/>
      <c r="G7" s="48"/>
      <c r="H7" s="48"/>
      <c r="I7" s="48"/>
      <c r="J7" s="48"/>
      <c r="K7" s="48"/>
      <c r="L7" s="48"/>
      <c r="M7" s="48"/>
      <c r="O7" s="48"/>
      <c r="P7" s="48"/>
    </row>
    <row r="8" spans="1:22" s="34" customFormat="1" ht="34.5" customHeight="1">
      <c r="A8" s="49" t="s">
        <v>212</v>
      </c>
      <c r="B8" s="103">
        <v>2.6</v>
      </c>
      <c r="C8" s="103">
        <v>6.1</v>
      </c>
      <c r="D8" s="48"/>
      <c r="E8" s="48"/>
      <c r="G8" s="48"/>
      <c r="H8" s="48"/>
      <c r="I8" s="48"/>
      <c r="J8" s="48"/>
      <c r="K8" s="48"/>
      <c r="L8" s="48"/>
      <c r="M8" s="48"/>
      <c r="O8" s="48"/>
      <c r="P8" s="48"/>
    </row>
    <row r="9" spans="1:22" s="34" customFormat="1" ht="34.5" customHeight="1">
      <c r="A9" s="49" t="s">
        <v>213</v>
      </c>
      <c r="B9" s="103">
        <v>4.5999999999999996</v>
      </c>
      <c r="C9" s="103">
        <f>SUM(C10:C11)</f>
        <v>7.1</v>
      </c>
      <c r="D9" s="48"/>
      <c r="E9" s="48"/>
      <c r="H9" s="48"/>
      <c r="I9" s="48"/>
      <c r="L9" s="48"/>
      <c r="N9" s="48"/>
      <c r="P9" s="48"/>
    </row>
    <row r="10" spans="1:22" s="34" customFormat="1" ht="34.5" customHeight="1">
      <c r="A10" s="49" t="s">
        <v>214</v>
      </c>
      <c r="B10" s="103"/>
      <c r="C10" s="103"/>
      <c r="D10" s="48"/>
      <c r="E10" s="48"/>
      <c r="F10" s="48"/>
      <c r="G10" s="48"/>
      <c r="H10" s="48"/>
      <c r="I10" s="48"/>
    </row>
    <row r="11" spans="1:22" s="34" customFormat="1" ht="34.5" customHeight="1">
      <c r="A11" s="49" t="s">
        <v>215</v>
      </c>
      <c r="B11" s="103">
        <v>4.5999999999999996</v>
      </c>
      <c r="C11" s="103">
        <f>4.6+2.5</f>
        <v>7.1</v>
      </c>
      <c r="D11" s="48"/>
      <c r="E11" s="48"/>
      <c r="F11" s="48"/>
      <c r="G11" s="48"/>
      <c r="H11" s="48"/>
    </row>
    <row r="12" spans="1:22" ht="12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34"/>
    </row>
    <row r="13" spans="1:22" ht="24" customHeight="1">
      <c r="A13" s="279"/>
      <c r="B13" s="279"/>
      <c r="C13" s="279"/>
    </row>
  </sheetData>
  <mergeCells count="2">
    <mergeCell ref="A13:C13"/>
    <mergeCell ref="A4:A5"/>
  </mergeCells>
  <phoneticPr fontId="0" type="noConversion"/>
  <printOptions horizontalCentered="1"/>
  <pageMargins left="0.75" right="0.75" top="0.98" bottom="0.98" header="0.51" footer="0.51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7"/>
  <sheetViews>
    <sheetView showGridLines="0" showZeros="0" topLeftCell="A7" workbookViewId="0">
      <selection activeCell="A7" sqref="A7"/>
    </sheetView>
  </sheetViews>
  <sheetFormatPr defaultColWidth="6.83203125" defaultRowHeight="20.100000000000001" customHeight="1"/>
  <cols>
    <col min="1" max="1" width="42.83203125" style="14" customWidth="1"/>
    <col min="2" max="4" width="7.1640625" style="15" customWidth="1"/>
    <col min="5" max="5" width="47" style="15" customWidth="1"/>
    <col min="6" max="6" width="39.5" style="15" customWidth="1"/>
    <col min="7" max="195" width="6.83203125" style="16" customWidth="1"/>
    <col min="196" max="196" width="6.83203125" customWidth="1"/>
  </cols>
  <sheetData>
    <row r="1" spans="1:195" s="10" customFormat="1" ht="36.75" customHeight="1">
      <c r="A1" s="17" t="s">
        <v>270</v>
      </c>
      <c r="B1" s="18"/>
      <c r="C1" s="18"/>
      <c r="D1" s="18"/>
      <c r="E1" s="18"/>
      <c r="F1" s="18"/>
    </row>
    <row r="2" spans="1:195" s="10" customFormat="1" ht="24" customHeight="1">
      <c r="A2" s="19"/>
      <c r="B2" s="19"/>
      <c r="C2" s="19"/>
      <c r="D2" s="19"/>
      <c r="E2" s="19"/>
      <c r="F2" s="20" t="s">
        <v>216</v>
      </c>
    </row>
    <row r="3" spans="1:195" s="10" customFormat="1" ht="15" customHeight="1">
      <c r="A3" s="292" t="s">
        <v>321</v>
      </c>
      <c r="B3" s="292"/>
      <c r="C3" s="292"/>
      <c r="D3" s="22"/>
      <c r="E3" s="22"/>
      <c r="F3" s="23" t="s">
        <v>24</v>
      </c>
    </row>
    <row r="4" spans="1:195" s="11" customFormat="1" ht="24" customHeight="1">
      <c r="A4" s="359" t="s">
        <v>40</v>
      </c>
      <c r="B4" s="283" t="s">
        <v>217</v>
      </c>
      <c r="C4" s="283"/>
      <c r="D4" s="283"/>
      <c r="E4" s="283" t="s">
        <v>53</v>
      </c>
      <c r="F4" s="360" t="s">
        <v>315</v>
      </c>
    </row>
    <row r="5" spans="1:195" s="11" customFormat="1" ht="24.75" customHeight="1">
      <c r="A5" s="359"/>
      <c r="B5" s="283"/>
      <c r="C5" s="283"/>
      <c r="D5" s="283"/>
      <c r="E5" s="283"/>
      <c r="F5" s="361"/>
    </row>
    <row r="6" spans="1:195" s="12" customFormat="1" ht="38.25" customHeight="1">
      <c r="A6" s="359"/>
      <c r="B6" s="25" t="s">
        <v>54</v>
      </c>
      <c r="C6" s="25" t="s">
        <v>55</v>
      </c>
      <c r="D6" s="25" t="s">
        <v>56</v>
      </c>
      <c r="E6" s="283"/>
      <c r="F6" s="361"/>
    </row>
    <row r="7" spans="1:195" s="13" customFormat="1" ht="35.25" customHeight="1">
      <c r="A7" s="237" t="s">
        <v>281</v>
      </c>
      <c r="B7" s="207"/>
      <c r="C7" s="207"/>
      <c r="D7" s="207"/>
      <c r="E7" s="260" t="s">
        <v>316</v>
      </c>
      <c r="F7" s="26">
        <f>F8+F11</f>
        <v>84.5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</row>
    <row r="8" spans="1:195" s="13" customFormat="1" ht="35.25" customHeight="1">
      <c r="A8" s="206"/>
      <c r="B8" s="265" t="s">
        <v>239</v>
      </c>
      <c r="C8" s="265"/>
      <c r="D8" s="265"/>
      <c r="E8" s="193" t="s">
        <v>59</v>
      </c>
      <c r="F8" s="26">
        <v>2.75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</row>
    <row r="9" spans="1:195" ht="30" customHeight="1">
      <c r="A9" s="206"/>
      <c r="B9" s="265"/>
      <c r="C9" s="265" t="s">
        <v>245</v>
      </c>
      <c r="D9" s="265"/>
      <c r="E9" s="192" t="s">
        <v>32</v>
      </c>
      <c r="F9" s="266">
        <v>2.75</v>
      </c>
    </row>
    <row r="10" spans="1:195" ht="30" customHeight="1">
      <c r="A10" s="206"/>
      <c r="B10" s="265"/>
      <c r="C10" s="265"/>
      <c r="D10" s="265" t="s">
        <v>240</v>
      </c>
      <c r="E10" s="192" t="s">
        <v>33</v>
      </c>
      <c r="F10" s="30">
        <v>2.75</v>
      </c>
    </row>
    <row r="11" spans="1:195" ht="30" customHeight="1">
      <c r="A11" s="206"/>
      <c r="B11" s="252" t="s">
        <v>292</v>
      </c>
      <c r="C11" s="252"/>
      <c r="D11" s="252"/>
      <c r="E11" s="251" t="s">
        <v>300</v>
      </c>
      <c r="F11" s="201">
        <v>81.75</v>
      </c>
      <c r="G11" s="205"/>
    </row>
    <row r="12" spans="1:195" ht="30" customHeight="1">
      <c r="A12" s="206"/>
      <c r="B12" s="252"/>
      <c r="C12" s="252" t="s">
        <v>240</v>
      </c>
      <c r="D12" s="252"/>
      <c r="E12" s="249" t="s">
        <v>306</v>
      </c>
      <c r="F12" s="267">
        <v>81.75</v>
      </c>
      <c r="G12" s="205"/>
    </row>
    <row r="13" spans="1:195" ht="30" customHeight="1">
      <c r="A13" s="206"/>
      <c r="B13" s="252"/>
      <c r="C13" s="252"/>
      <c r="D13" s="252" t="s">
        <v>240</v>
      </c>
      <c r="E13" s="249" t="s">
        <v>287</v>
      </c>
      <c r="F13" s="89">
        <v>81.75</v>
      </c>
      <c r="G13" s="205"/>
    </row>
    <row r="14" spans="1:195" ht="30" customHeight="1">
      <c r="A14" s="206"/>
      <c r="B14" s="207"/>
      <c r="C14" s="207"/>
      <c r="D14" s="207"/>
      <c r="E14" s="208"/>
      <c r="F14" s="30"/>
    </row>
    <row r="15" spans="1:195" ht="20.100000000000001" customHeight="1">
      <c r="A15" s="31"/>
      <c r="D15" s="32"/>
      <c r="E15" s="32"/>
      <c r="F15" s="32"/>
    </row>
    <row r="16" spans="1:195" ht="20.100000000000001" customHeight="1">
      <c r="A16" s="358"/>
      <c r="B16" s="358"/>
      <c r="C16" s="358"/>
      <c r="D16" s="358"/>
      <c r="E16" s="358"/>
      <c r="F16" s="358"/>
    </row>
    <row r="17" spans="1:6" ht="12">
      <c r="A17" s="358"/>
      <c r="B17" s="358"/>
      <c r="C17" s="358"/>
      <c r="D17" s="358"/>
      <c r="E17" s="358"/>
      <c r="F17" s="358"/>
    </row>
  </sheetData>
  <mergeCells count="6">
    <mergeCell ref="A16:F17"/>
    <mergeCell ref="A3:C3"/>
    <mergeCell ref="A4:A6"/>
    <mergeCell ref="E4:E6"/>
    <mergeCell ref="F4:F6"/>
    <mergeCell ref="B4:D5"/>
  </mergeCells>
  <phoneticPr fontId="0" type="noConversion"/>
  <printOptions horizontalCentered="1"/>
  <pageMargins left="0.39370078740157483" right="0.39370078740157483" top="0.98425196850393704" bottom="0.98425196850393704" header="0" footer="0"/>
  <pageSetup paperSize="9" fitToHeight="10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10"/>
  <sheetViews>
    <sheetView showGridLines="0" showZeros="0" workbookViewId="0">
      <selection activeCell="B4" sqref="B4:B6"/>
    </sheetView>
  </sheetViews>
  <sheetFormatPr defaultRowHeight="12.75" customHeight="1"/>
  <cols>
    <col min="1" max="1" width="17" style="1" customWidth="1"/>
    <col min="2" max="2" width="18.1640625" style="1" customWidth="1"/>
    <col min="3" max="4" width="10.1640625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40625" style="1" customWidth="1"/>
    <col min="11" max="11" width="9.1640625" style="1" customWidth="1"/>
    <col min="12" max="12" width="10.83203125" style="1" customWidth="1"/>
    <col min="13" max="13" width="38.1640625" style="1" customWidth="1"/>
    <col min="14" max="14" width="12.1640625" style="1" customWidth="1"/>
    <col min="15" max="15" width="9" style="1" customWidth="1"/>
    <col min="16" max="22" width="9.1640625" style="1" customWidth="1"/>
    <col min="23" max="16384" width="9.33203125" style="1"/>
  </cols>
  <sheetData>
    <row r="1" spans="1:23" ht="22.5">
      <c r="A1" s="2" t="s">
        <v>271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" t="s">
        <v>218</v>
      </c>
      <c r="V2" s="2"/>
    </row>
    <row r="3" spans="1:23" ht="12.75" customHeight="1">
      <c r="A3" s="364" t="s">
        <v>296</v>
      </c>
      <c r="B3" s="365"/>
      <c r="C3" s="365"/>
      <c r="D3" s="365"/>
      <c r="E3" s="36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24</v>
      </c>
      <c r="V3" s="3"/>
    </row>
    <row r="4" spans="1:23" ht="12.75" customHeight="1">
      <c r="A4" s="369" t="s">
        <v>40</v>
      </c>
      <c r="B4" s="369" t="s">
        <v>192</v>
      </c>
      <c r="C4" s="372" t="s">
        <v>70</v>
      </c>
      <c r="D4" s="372"/>
      <c r="E4" s="372"/>
      <c r="F4" s="372"/>
      <c r="G4" s="372"/>
      <c r="H4" s="372"/>
      <c r="I4" s="372"/>
      <c r="J4" s="372"/>
      <c r="K4" s="372"/>
      <c r="L4" s="372"/>
      <c r="M4" s="355" t="s">
        <v>219</v>
      </c>
      <c r="N4" s="355" t="s">
        <v>220</v>
      </c>
      <c r="O4" s="366" t="s">
        <v>221</v>
      </c>
      <c r="P4" s="367"/>
      <c r="Q4" s="367"/>
      <c r="R4" s="368"/>
      <c r="S4" s="366" t="s">
        <v>222</v>
      </c>
      <c r="T4" s="367"/>
      <c r="U4" s="367"/>
      <c r="V4" s="368"/>
      <c r="W4" s="261"/>
    </row>
    <row r="5" spans="1:23" ht="30" customHeight="1">
      <c r="A5" s="370"/>
      <c r="B5" s="370"/>
      <c r="C5" s="372" t="s">
        <v>43</v>
      </c>
      <c r="D5" s="283" t="s">
        <v>29</v>
      </c>
      <c r="E5" s="283"/>
      <c r="F5" s="283" t="s">
        <v>227</v>
      </c>
      <c r="G5" s="283" t="s">
        <v>229</v>
      </c>
      <c r="H5" s="283" t="s">
        <v>230</v>
      </c>
      <c r="I5" s="283" t="s">
        <v>75</v>
      </c>
      <c r="J5" s="283" t="s">
        <v>232</v>
      </c>
      <c r="K5" s="283"/>
      <c r="L5" s="283" t="s">
        <v>233</v>
      </c>
      <c r="M5" s="356"/>
      <c r="N5" s="356"/>
      <c r="O5" s="355" t="s">
        <v>223</v>
      </c>
      <c r="P5" s="355" t="s">
        <v>224</v>
      </c>
      <c r="Q5" s="355" t="s">
        <v>225</v>
      </c>
      <c r="R5" s="355" t="s">
        <v>226</v>
      </c>
      <c r="S5" s="355" t="s">
        <v>223</v>
      </c>
      <c r="T5" s="355" t="s">
        <v>224</v>
      </c>
      <c r="U5" s="355" t="s">
        <v>225</v>
      </c>
      <c r="V5" s="355" t="s">
        <v>226</v>
      </c>
      <c r="W5" s="362"/>
    </row>
    <row r="6" spans="1:23" ht="67.5" customHeight="1">
      <c r="A6" s="371"/>
      <c r="B6" s="371"/>
      <c r="C6" s="372"/>
      <c r="D6" s="57" t="s">
        <v>46</v>
      </c>
      <c r="E6" s="24" t="s">
        <v>47</v>
      </c>
      <c r="F6" s="283"/>
      <c r="G6" s="283"/>
      <c r="H6" s="283"/>
      <c r="I6" s="283"/>
      <c r="J6" s="57" t="s">
        <v>46</v>
      </c>
      <c r="K6" s="57" t="s">
        <v>235</v>
      </c>
      <c r="L6" s="283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63"/>
    </row>
    <row r="7" spans="1:23" ht="27" customHeight="1">
      <c r="A7" s="237" t="s">
        <v>307</v>
      </c>
      <c r="B7" s="4"/>
      <c r="C7" s="218">
        <v>150</v>
      </c>
      <c r="D7" s="219">
        <v>150</v>
      </c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7"/>
      <c r="S7" s="7"/>
      <c r="T7" s="7"/>
      <c r="U7" s="7"/>
      <c r="V7" s="7"/>
      <c r="W7" s="261"/>
    </row>
    <row r="8" spans="1:23" ht="112.5" customHeight="1">
      <c r="A8" s="209"/>
      <c r="B8" s="262" t="s">
        <v>317</v>
      </c>
      <c r="C8" s="258">
        <v>150</v>
      </c>
      <c r="D8" s="259">
        <v>150</v>
      </c>
      <c r="E8" s="5"/>
      <c r="F8" s="5"/>
      <c r="G8" s="5"/>
      <c r="H8" s="5"/>
      <c r="I8" s="5"/>
      <c r="J8" s="5"/>
      <c r="K8" s="5"/>
      <c r="L8" s="5"/>
      <c r="M8" s="224" t="s">
        <v>253</v>
      </c>
      <c r="N8" s="211" t="s">
        <v>246</v>
      </c>
      <c r="O8" s="212" t="s">
        <v>250</v>
      </c>
      <c r="P8" s="213" t="s">
        <v>251</v>
      </c>
      <c r="Q8" s="214"/>
      <c r="R8" s="214"/>
      <c r="S8" s="213" t="s">
        <v>247</v>
      </c>
      <c r="T8" s="213" t="s">
        <v>248</v>
      </c>
      <c r="U8" s="213" t="s">
        <v>249</v>
      </c>
      <c r="V8" s="210"/>
      <c r="W8" s="210"/>
    </row>
    <row r="9" spans="1:23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3" ht="12.75" customHeight="1">
      <c r="A10" s="6"/>
    </row>
  </sheetData>
  <mergeCells count="25">
    <mergeCell ref="B4:B6"/>
    <mergeCell ref="C5:C6"/>
    <mergeCell ref="C4:L4"/>
    <mergeCell ref="J5:K5"/>
    <mergeCell ref="D5:E5"/>
    <mergeCell ref="H5:H6"/>
    <mergeCell ref="I5:I6"/>
    <mergeCell ref="F5:F6"/>
    <mergeCell ref="G5:G6"/>
    <mergeCell ref="W5:W6"/>
    <mergeCell ref="A3:E3"/>
    <mergeCell ref="L5:L6"/>
    <mergeCell ref="R5:R6"/>
    <mergeCell ref="S5:S6"/>
    <mergeCell ref="S4:V4"/>
    <mergeCell ref="O4:R4"/>
    <mergeCell ref="U5:U6"/>
    <mergeCell ref="V5:V6"/>
    <mergeCell ref="Q5:Q6"/>
    <mergeCell ref="O5:O6"/>
    <mergeCell ref="T5:T6"/>
    <mergeCell ref="P5:P6"/>
    <mergeCell ref="M4:M6"/>
    <mergeCell ref="N4:N6"/>
    <mergeCell ref="A4:A6"/>
  </mergeCells>
  <phoneticPr fontId="0" type="noConversion"/>
  <printOptions horizontalCentered="1" verticalCentered="1"/>
  <pageMargins left="0" right="0" top="0" bottom="0" header="0.51" footer="0.5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1.2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42</vt:i4>
      </vt:variant>
      <vt:variant>
        <vt:lpstr>命名范围</vt:lpstr>
      </vt:variant>
      <vt:variant>
        <vt:i4>15</vt:i4>
      </vt:variant>
    </vt:vector>
  </HeadingPairs>
  <TitlesOfParts>
    <vt:vector size="57" baseType="lpstr">
      <vt:lpstr>3GffYFx</vt:lpstr>
      <vt:lpstr>cRXBPYg</vt:lpstr>
      <vt:lpstr>RLUEN1tLU</vt:lpstr>
      <vt:lpstr>xDt5LcQ1J</vt:lpstr>
      <vt:lpstr>nI9NWG8Lc</vt:lpstr>
      <vt:lpstr>42Fs3xDq2</vt:lpstr>
      <vt:lpstr>ohqmvEokV</vt:lpstr>
      <vt:lpstr>Xr4kVp0Hr</vt:lpstr>
      <vt:lpstr>Dq2XcoZt8</vt:lpstr>
      <vt:lpstr>gslxeqjXc</vt:lpstr>
      <vt:lpstr>wXBoxG8mXo</vt:lpstr>
      <vt:lpstr>Sv9oxt8LvE</vt:lpstr>
      <vt:lpstr>P5Ucl1GaLy</vt:lpstr>
      <vt:lpstr>4Gt80fr4kd</vt:lpstr>
      <vt:lpstr>dR3KbPzIBN</vt:lpstr>
      <vt:lpstr>qMVF3Kubzg</vt:lpstr>
      <vt:lpstr>ap0Eoxt5LU</vt:lpstr>
      <vt:lpstr>cu7MdR3KuP</vt:lpstr>
      <vt:lpstr>ubMIs9lGq8</vt:lpstr>
      <vt:lpstr>r1wapyuAMw</vt:lpstr>
      <vt:lpstr>TaXfo7wdO3</vt:lpstr>
      <vt:lpstr>公开表皮</vt:lpstr>
      <vt:lpstr>目录</vt:lpstr>
      <vt:lpstr>1部门收支总表</vt:lpstr>
      <vt:lpstr>2部门收支总表(分单位）</vt:lpstr>
      <vt:lpstr>3部门收入总表</vt:lpstr>
      <vt:lpstr>4部门支出总表</vt:lpstr>
      <vt:lpstr>5部门支出总表 (按功能)</vt:lpstr>
      <vt:lpstr>6财政拨款收支总表</vt:lpstr>
      <vt:lpstr>7财政拨款支出按功能分类</vt:lpstr>
      <vt:lpstr>8一般公共预算支出表</vt:lpstr>
      <vt:lpstr>9一般公共预算基本支出表（按功能）</vt:lpstr>
      <vt:lpstr>10一般公共预算基本支出表（按经济）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'17一般公共预算“三公”经费'!Print_Area</vt:lpstr>
      <vt:lpstr>'2部门收支总表(分单位）'!Print_Area</vt:lpstr>
      <vt:lpstr>公开表皮!Print_Area</vt:lpstr>
      <vt:lpstr>目录!Print_Area</vt:lpstr>
      <vt:lpstr>'10一般公共预算基本支出表（按经济）'!Print_Titles</vt:lpstr>
      <vt:lpstr>'11纳入预算管理的行政事业性收费支出预算明细表'!Print_Titles</vt:lpstr>
      <vt:lpstr>'12纳入预算管理的政府性基金'!Print_Titles</vt:lpstr>
      <vt:lpstr>'13国有资本经营支出'!Print_Titles</vt:lpstr>
      <vt:lpstr>'14项目支出表'!Print_Titles</vt:lpstr>
      <vt:lpstr>'15政府采购表'!Print_Titles</vt:lpstr>
      <vt:lpstr>'16购买服务表'!Print_Titles</vt:lpstr>
      <vt:lpstr>'17一般公共预算“三公”经费'!Print_Titles</vt:lpstr>
      <vt:lpstr>'18机关运行经费'!Print_Titles</vt:lpstr>
      <vt:lpstr>'2部门收支总表(分单位）'!Print_Titles</vt:lpstr>
      <vt:lpstr>公开表皮!Print_Titles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2018-02-10T13:31:00Z</cp:lastPrinted>
  <dcterms:created xsi:type="dcterms:W3CDTF">2017-01-26T02:06:17Z</dcterms:created>
  <dcterms:modified xsi:type="dcterms:W3CDTF">2019-05-09T07:47:47Z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