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840" tabRatio="759" firstSheet="34"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s>
  <definedNames>
    <definedName name="_xlnm.Print_Area" localSheetId="40">'18一般公共预算“三公”经费'!$A$1:$C$11</definedName>
    <definedName name="_xlnm.Print_Area" localSheetId="24">'2部门收支总表（分单位）'!$A$1:$R$14</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<sst xmlns="http://schemas.openxmlformats.org/spreadsheetml/2006/main" count="1878" uniqueCount="586">
  <si>
    <t xml:space="preserve"> </t>
  </si>
  <si>
    <t>目        录</t>
  </si>
  <si>
    <t>公开表1</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</si>
  <si>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</si>
  <si>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</si>
  <si>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</si>
  <si>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</si>
  <si>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</si>
  <si>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</si>
  <si>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</si>
  <si>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</si>
  <si>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</si>
  <si>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</si>
  <si>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</si>
  <si>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</si>
  <si>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</si>
  <si>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</si>
  <si>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</si>
  <si>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</si>
  <si>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</si>
  <si>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</si>
  <si>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</si>
  <si>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</si>
  <si>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</si>
  <si>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</si>
  <si>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</si>
  <si>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</si>
  <si>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</si>
  <si>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</si>
  <si>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</si>
  <si>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</si>
  <si>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</si>
  <si>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</si>
  <si>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</si>
  <si>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</si>
  <si>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</si>
  <si>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住房保障支出</t>
  </si>
  <si>
    <t>01</t>
  </si>
  <si>
    <t>公开表5</t>
  </si>
  <si>
    <t>资金来源</t>
  </si>
  <si>
    <t>公开表6</t>
  </si>
  <si>
    <t>财政拨款收入预算</t>
  </si>
  <si>
    <t>财政拨款支出预算</t>
  </si>
  <si>
    <t>公开表7</t>
  </si>
  <si>
    <t>支出内容</t>
  </si>
  <si>
    <t>301工资福利支出</t>
  </si>
  <si>
    <t>302商品和服务支出</t>
  </si>
  <si>
    <t>303对个人和家庭的补助</t>
  </si>
  <si>
    <t xml:space="preserve">399其他支出 </t>
  </si>
  <si>
    <t>公开表9</t>
  </si>
  <si>
    <t>公开表10</t>
  </si>
  <si>
    <t>人员经费</t>
  </si>
  <si>
    <t>公用经费</t>
  </si>
  <si>
    <t>一般公共预算基本支出合计</t>
  </si>
  <si>
    <t>公开表11</t>
  </si>
  <si>
    <t>项目名称</t>
  </si>
  <si>
    <t>项目内容</t>
  </si>
  <si>
    <t/>
  </si>
  <si>
    <t>采购项目</t>
  </si>
  <si>
    <t>采购目录</t>
  </si>
  <si>
    <t>规格要求</t>
  </si>
  <si>
    <t>采购数量</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</si>
  <si>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</si>
  <si>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</si>
  <si>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</si>
  <si>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</si>
  <si>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</si>
  <si>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</si>
  <si>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</si>
  <si>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</si>
  <si>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科目代码</t>
  </si>
  <si>
    <t>二、纳入预算管理的专项收入</t>
  </si>
  <si>
    <t>二、纳入预算管理的专项收入</t>
  </si>
  <si>
    <t>四、国有资源（资产）有偿使用收入</t>
  </si>
  <si>
    <t>四、国有资源（资产）有偿使用收入</t>
  </si>
  <si>
    <t>科目编码</t>
  </si>
  <si>
    <t xml:space="preserve">  基本工资</t>
  </si>
  <si>
    <t xml:space="preserve">  津贴补贴</t>
  </si>
  <si>
    <t xml:space="preserve">  奖金</t>
  </si>
  <si>
    <t xml:space="preserve">  办公费</t>
  </si>
  <si>
    <t xml:space="preserve">  离休费</t>
  </si>
  <si>
    <t xml:space="preserve">  退休费</t>
  </si>
  <si>
    <t>小计</t>
  </si>
  <si>
    <t>一、财政拨款收入</t>
  </si>
  <si>
    <t>三、纳入预算管理的行政事业性收费收入</t>
  </si>
  <si>
    <t>五、政府住房基金收入</t>
  </si>
  <si>
    <t>六、纳入预算管理的政府性基金收入</t>
  </si>
  <si>
    <t>七、纳入专户管理的行政事业性收费收入</t>
  </si>
  <si>
    <t xml:space="preserve">  行政事业单位养老支出</t>
  </si>
  <si>
    <t xml:space="preserve">    行政单位离退休</t>
  </si>
  <si>
    <t xml:space="preserve">    机关事业单位职业年金缴费支出</t>
  </si>
  <si>
    <t>卫生健康支出</t>
  </si>
  <si>
    <t>……</t>
  </si>
  <si>
    <t>部门合计</t>
  </si>
  <si>
    <t>小计</t>
  </si>
  <si>
    <t>其中：上级提前告知转移支付资金</t>
  </si>
  <si>
    <t>三、纳入预算管理的行政事业性收费收入</t>
  </si>
  <si>
    <t>五、政府住房基金收入</t>
  </si>
  <si>
    <t>七、纳入专户管理的行政事业性收费收入</t>
  </si>
  <si>
    <t>对个人和家庭的补助支出</t>
  </si>
  <si>
    <t>按资金来源划分</t>
  </si>
  <si>
    <t>其中：上级提前告知转移支付资金</t>
  </si>
  <si>
    <t>三、纳入预算管理的行政事业性收费收入</t>
  </si>
  <si>
    <t>五、政府住房基金收入</t>
  </si>
  <si>
    <t>六、纳入预算管理的政府性基金收入</t>
  </si>
  <si>
    <t>对个人和家庭的补助支出</t>
  </si>
  <si>
    <t>合计</t>
  </si>
  <si>
    <t>三、纳入预算管理的行政事业性收费收入</t>
  </si>
  <si>
    <t>单位：万元</t>
  </si>
  <si>
    <t>小计</t>
  </si>
  <si>
    <t>七、纳入专户管理的行政事业性收费收入</t>
  </si>
  <si>
    <t>按资金来源划分</t>
  </si>
  <si>
    <t>2</t>
  </si>
  <si>
    <t>3</t>
  </si>
  <si>
    <t>4</t>
  </si>
  <si>
    <t>6=7+8+9+10</t>
  </si>
  <si>
    <t>2021年部门收入预算总表</t>
  </si>
  <si>
    <t>2021年部门财政拨款收支总体情况表</t>
  </si>
  <si>
    <t>2021年部门财政拨款收支总体情况表（按功能科目）</t>
  </si>
  <si>
    <t>2021年部门一般公共预算支出情况表</t>
  </si>
  <si>
    <t>2021年预算数</t>
  </si>
  <si>
    <t>2021年预算</t>
  </si>
  <si>
    <t>2021年部门一般公共预算机关运行经费明细表</t>
  </si>
  <si>
    <t>八、国有资本经营预算拨款收入</t>
  </si>
  <si>
    <t>九、单位资金收入</t>
  </si>
  <si>
    <t>八、国有资本经营预算拨款收入</t>
  </si>
  <si>
    <t>九、单位资金收入</t>
  </si>
  <si>
    <r>
      <t>2=3+5+6+7+8+9+11</t>
    </r>
    <r>
      <rPr>
        <b/>
        <sz val="10"/>
        <rFont val="宋体"/>
        <family val="0"/>
      </rPr>
      <t>+12+13</t>
    </r>
  </si>
  <si>
    <r>
      <t>14</t>
    </r>
    <r>
      <rPr>
        <b/>
        <sz val="10"/>
        <rFont val="宋体"/>
        <family val="0"/>
      </rPr>
      <t>=</t>
    </r>
    <r>
      <rPr>
        <b/>
        <sz val="10"/>
        <rFont val="宋体"/>
        <family val="0"/>
      </rPr>
      <t>15+16+17+18</t>
    </r>
  </si>
  <si>
    <r>
      <t>6=7+9+10+11+12+13+15</t>
    </r>
    <r>
      <rPr>
        <b/>
        <sz val="10"/>
        <rFont val="宋体"/>
        <family val="0"/>
      </rPr>
      <t>+16+17</t>
    </r>
  </si>
  <si>
    <t>七、国有资本经营预算拨款收入</t>
  </si>
  <si>
    <r>
      <t>2=3+5+6+7+8+9</t>
    </r>
    <r>
      <rPr>
        <b/>
        <sz val="10"/>
        <rFont val="宋体"/>
        <family val="0"/>
      </rPr>
      <t>+11+12</t>
    </r>
  </si>
  <si>
    <t>12=13+14+15+16</t>
  </si>
  <si>
    <r>
      <t>公开表1</t>
    </r>
    <r>
      <rPr>
        <b/>
        <sz val="10"/>
        <rFont val="宋体"/>
        <family val="0"/>
      </rPr>
      <t>5</t>
    </r>
  </si>
  <si>
    <r>
      <t>公开表1</t>
    </r>
    <r>
      <rPr>
        <b/>
        <sz val="9"/>
        <rFont val="宋体"/>
        <family val="0"/>
      </rPr>
      <t>6</t>
    </r>
  </si>
  <si>
    <r>
      <t>公开表1</t>
    </r>
    <r>
      <rPr>
        <b/>
        <sz val="10"/>
        <rFont val="宋体"/>
        <family val="0"/>
      </rPr>
      <t>8</t>
    </r>
  </si>
  <si>
    <r>
      <t>公开表1</t>
    </r>
    <r>
      <rPr>
        <b/>
        <sz val="10"/>
        <rFont val="宋体"/>
        <family val="0"/>
      </rPr>
      <t>9</t>
    </r>
  </si>
  <si>
    <t>公开表14</t>
  </si>
  <si>
    <t>公开表13</t>
  </si>
  <si>
    <t>表9：</t>
  </si>
  <si>
    <t>主管部门：</t>
  </si>
  <si>
    <t>资金管理科室：</t>
  </si>
  <si>
    <t>项目名称</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</si>
  <si>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</si>
  <si>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</si>
  <si>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</si>
  <si>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</si>
  <si>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</si>
  <si>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</si>
  <si>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</si>
  <si>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</si>
  <si>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</si>
  <si>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</si>
  <si>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</si>
  <si>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</si>
  <si>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</si>
  <si>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项目概况及保证措施</t>
  </si>
  <si>
    <t>项目年度绩效目标</t>
  </si>
  <si>
    <t>项目实施计划</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</si>
  <si>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</si>
  <si>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</si>
  <si>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</si>
  <si>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</si>
  <si>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</si>
  <si>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</si>
  <si>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</si>
  <si>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</si>
  <si>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</si>
  <si>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</si>
  <si>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</si>
  <si>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</si>
  <si>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</si>
  <si>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</si>
  <si>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</si>
  <si>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r>
      <t>公开表2</t>
    </r>
    <r>
      <rPr>
        <b/>
        <sz val="9"/>
        <rFont val="宋体"/>
        <family val="0"/>
      </rPr>
      <t>0</t>
    </r>
  </si>
  <si>
    <t>单位名称</t>
  </si>
  <si>
    <t>功能科目（类级）</t>
  </si>
  <si>
    <t>购买项目名称</t>
  </si>
  <si>
    <t>购买项目内容</t>
  </si>
  <si>
    <t>购买项目对应指导目录(类别)</t>
  </si>
  <si>
    <t>承接主体类别</t>
  </si>
  <si>
    <t>购买方式</t>
  </si>
  <si>
    <t>金额合计</t>
  </si>
  <si>
    <t>按资金来源划分</t>
  </si>
  <si>
    <t>本级财政拨款收入</t>
  </si>
  <si>
    <t>纳入预算管理的专项收入</t>
  </si>
  <si>
    <t>纳入预算管理的行政事业性收费收入</t>
  </si>
  <si>
    <t>纳入预算管理的政府性基金收入</t>
  </si>
  <si>
    <r>
      <t>公开表1</t>
    </r>
    <r>
      <rPr>
        <b/>
        <sz val="10"/>
        <rFont val="宋体"/>
        <family val="0"/>
      </rPr>
      <t>7</t>
    </r>
  </si>
  <si>
    <t xml:space="preserve">  职业教育</t>
  </si>
  <si>
    <t xml:space="preserve">    中等职业教育</t>
  </si>
  <si>
    <t xml:space="preserve">    事业单位离退休</t>
  </si>
  <si>
    <t xml:space="preserve">  抚恤</t>
  </si>
  <si>
    <t xml:space="preserve">    死亡抚恤</t>
  </si>
  <si>
    <t xml:space="preserve">  卫生健康管理事务</t>
  </si>
  <si>
    <t>教育支出</t>
  </si>
  <si>
    <t xml:space="preserve">  公立医院</t>
  </si>
  <si>
    <t xml:space="preserve">    其他公立医院支出</t>
  </si>
  <si>
    <t xml:space="preserve">  公共卫生</t>
  </si>
  <si>
    <t xml:space="preserve">    卫生监督机构</t>
  </si>
  <si>
    <t xml:space="preserve">    妇幼保健机构</t>
  </si>
  <si>
    <t xml:space="preserve">    重大公共卫生服务</t>
  </si>
  <si>
    <t xml:space="preserve">    突发公共卫生事件应急处理</t>
  </si>
  <si>
    <t xml:space="preserve">  计划生育事务</t>
  </si>
  <si>
    <t xml:space="preserve">    其他计划生育事务支出</t>
  </si>
  <si>
    <t xml:space="preserve">    事业单位医疗</t>
  </si>
  <si>
    <t xml:space="preserve">    公务员医疗补助</t>
  </si>
  <si>
    <t>抚顺市妇幼保健院</t>
  </si>
  <si>
    <t>抚顺市卫生学校</t>
  </si>
  <si>
    <t>部门名称：抚顺市卫生健康委员会</t>
  </si>
  <si>
    <t>05</t>
  </si>
  <si>
    <t xml:space="preserve">  05</t>
  </si>
  <si>
    <t>06</t>
  </si>
  <si>
    <t xml:space="preserve">  01</t>
  </si>
  <si>
    <t>02</t>
  </si>
  <si>
    <t xml:space="preserve">  02</t>
  </si>
  <si>
    <t>08</t>
  </si>
  <si>
    <t>99</t>
  </si>
  <si>
    <t>04</t>
  </si>
  <si>
    <t xml:space="preserve">  04</t>
  </si>
  <si>
    <t>09</t>
  </si>
  <si>
    <t>10</t>
  </si>
  <si>
    <t>07</t>
  </si>
  <si>
    <t>11</t>
  </si>
  <si>
    <t xml:space="preserve">  11</t>
  </si>
  <si>
    <t>03</t>
  </si>
  <si>
    <t xml:space="preserve">  03</t>
  </si>
  <si>
    <t xml:space="preserve">  08</t>
  </si>
  <si>
    <t>小计</t>
  </si>
  <si>
    <t>208</t>
  </si>
  <si>
    <t xml:space="preserve">  208</t>
  </si>
  <si>
    <t>210</t>
  </si>
  <si>
    <t xml:space="preserve">  210</t>
  </si>
  <si>
    <t>221</t>
  </si>
  <si>
    <t xml:space="preserve">  221</t>
  </si>
  <si>
    <t>205</t>
  </si>
  <si>
    <t xml:space="preserve">  205</t>
  </si>
  <si>
    <t>抚顺市卫生健康监督中心</t>
  </si>
  <si>
    <t>312对企业补助</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</si>
  <si>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</si>
  <si>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</si>
  <si>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</si>
  <si>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</si>
  <si>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</si>
  <si>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水费</t>
  </si>
  <si>
    <t xml:space="preserve">  电费</t>
  </si>
  <si>
    <t xml:space="preserve">  邮电费</t>
  </si>
  <si>
    <t xml:space="preserve">  取暖费</t>
  </si>
  <si>
    <t xml:space="preserve">  差旅费</t>
  </si>
  <si>
    <t xml:space="preserve">  劳务费</t>
  </si>
  <si>
    <t xml:space="preserve">  工会经费</t>
  </si>
  <si>
    <t xml:space="preserve">  公务用车运行维护费</t>
  </si>
  <si>
    <t xml:space="preserve">  其他交通费用</t>
  </si>
  <si>
    <t xml:space="preserve">  生活补助</t>
  </si>
  <si>
    <r>
      <t>3</t>
    </r>
    <r>
      <rPr>
        <sz val="10"/>
        <rFont val="宋体"/>
        <family val="0"/>
      </rPr>
      <t>01</t>
    </r>
  </si>
  <si>
    <r>
      <t>3</t>
    </r>
    <r>
      <rPr>
        <sz val="10"/>
        <rFont val="宋体"/>
        <family val="0"/>
      </rPr>
      <t>02</t>
    </r>
  </si>
  <si>
    <r>
      <t>3</t>
    </r>
    <r>
      <rPr>
        <sz val="10"/>
        <rFont val="宋体"/>
        <family val="0"/>
      </rPr>
      <t>03</t>
    </r>
  </si>
  <si>
    <t>我部门（单位）无此项支出，本表为空表。</t>
  </si>
  <si>
    <t>我部门（单位）无此项支出，本表为空表。</t>
  </si>
  <si>
    <t>我部门（单位）无此项支出，本表为空表。</t>
  </si>
  <si>
    <t>律师服务费</t>
  </si>
  <si>
    <t>公务员医疗补助</t>
  </si>
  <si>
    <t>卫生监督专项业务费</t>
  </si>
  <si>
    <t>1、“双随机”检测3.5万元：2021年继续开展国家卫生监督重点工作“双随机”抽检，已纳入辽宁省政府考核目标，抽检20家单位，共需费用35000元。2、2021年办公用房半年租金25万元、新的办公地点装修、搬家等费用21万元，共计46万元。</t>
  </si>
  <si>
    <t>附表见绩效公开文件压缩包。</t>
  </si>
  <si>
    <t>部门名称：抚顺市卫生健康委员会</t>
  </si>
  <si>
    <t xml:space="preserve">部门名称：抚顺市卫生健康委员会  </t>
  </si>
  <si>
    <t>部门名称： 抚顺市卫生健康委员会</t>
  </si>
  <si>
    <t xml:space="preserve">部门名称：抚顺市卫生健康委员会 </t>
  </si>
  <si>
    <t>部门名称：抚顺市卫生健康委员会</t>
  </si>
  <si>
    <t xml:space="preserve">部门名称： 抚顺市卫生健康委员会                               </t>
  </si>
  <si>
    <t xml:space="preserve">部门名称：抚顺市卫生健康委员会 </t>
  </si>
  <si>
    <t>2022年部门预算和“三公”经费预算公开表</t>
  </si>
  <si>
    <t xml:space="preserve">                    一、2022年部门收支总体情况表 </t>
  </si>
  <si>
    <t xml:space="preserve">                    二、2022年部门收支总体情况（分单位） </t>
  </si>
  <si>
    <t xml:space="preserve">                    三、2022年部门收入总体情况表 </t>
  </si>
  <si>
    <t xml:space="preserve">                    四、2022年部门支出总体情况表</t>
  </si>
  <si>
    <t xml:space="preserve">                    五、2022年部门支出总体情况表（按功能科目） </t>
  </si>
  <si>
    <t xml:space="preserve">                    六、2022年部门财政拨款收支总体情况表 </t>
  </si>
  <si>
    <t xml:space="preserve">                    七、2022年部门财政拨款支出总体情况表（按功能科目） </t>
  </si>
  <si>
    <t xml:space="preserve">                    八、2022年部门一般公共预算支出情况表 </t>
  </si>
  <si>
    <t xml:space="preserve">                    九、2022年部门一般公共预算基本支出情况表</t>
  </si>
  <si>
    <t xml:space="preserve">                    十、2022年一般公共预算基本支出按经济分类情况表</t>
  </si>
  <si>
    <t xml:space="preserve">                    十一、2022年纳入预算管理的行政事业性收费预算支出情况表 </t>
  </si>
  <si>
    <t xml:space="preserve">                    十二、2022年部门（政府性基金收入）政府性基金预算支出情况表 </t>
  </si>
  <si>
    <t xml:space="preserve">                    十三、2022年部门（国有资本经营收入）国有资本经营预算支出情况表</t>
  </si>
  <si>
    <t xml:space="preserve">                    十四、2022年部门项目支出预算表</t>
  </si>
  <si>
    <t xml:space="preserve">                    十五、2022年部门政府采购支出预算表</t>
  </si>
  <si>
    <t xml:space="preserve">                    十六、2022年部门政府购买服务支出预算表</t>
  </si>
  <si>
    <t xml:space="preserve">                    十七、2022年部门一般公共预算“三公”经费支出情况表 </t>
  </si>
  <si>
    <t xml:space="preserve">                    十八、2022年部门一般公共预算机关运行经费明细表</t>
  </si>
  <si>
    <t xml:space="preserve">                    十九、2022年部门项目支出预算绩效目标情况表</t>
  </si>
  <si>
    <t xml:space="preserve">    其他卫生健康管理事务支出</t>
  </si>
  <si>
    <t xml:space="preserve">    综合医院</t>
  </si>
  <si>
    <t xml:space="preserve">    妇幼保健医院</t>
  </si>
  <si>
    <t xml:space="preserve">    疾病预防控制机构</t>
  </si>
  <si>
    <t xml:space="preserve">    应急救治机构</t>
  </si>
  <si>
    <t xml:space="preserve">    其他公共卫生支出</t>
  </si>
  <si>
    <t xml:space="preserve">  医疗救助</t>
  </si>
  <si>
    <t xml:space="preserve">    疾病应急救助</t>
  </si>
  <si>
    <t xml:space="preserve">  医疗保障管理事务</t>
  </si>
  <si>
    <t xml:space="preserve">    事业运行</t>
  </si>
  <si>
    <t xml:space="preserve">  其他卫生健康支出</t>
  </si>
  <si>
    <t xml:space="preserve">    其他卫生健康支出</t>
  </si>
  <si>
    <t>其他支出</t>
  </si>
  <si>
    <t xml:space="preserve">  彩票公益金安排的支出</t>
  </si>
  <si>
    <t xml:space="preserve">    用于社会福利的彩票公益金支出</t>
  </si>
  <si>
    <t>支    出    合    计</t>
  </si>
  <si>
    <t>2022年部门收支总体情况表</t>
  </si>
  <si>
    <t>抚顺市卫生健康服务中心</t>
  </si>
  <si>
    <t>抚顺市卫生健康委员会（本级）</t>
  </si>
  <si>
    <t>抚顺市计划生育协会</t>
  </si>
  <si>
    <r>
      <t>202</t>
    </r>
    <r>
      <rPr>
        <b/>
        <sz val="22"/>
        <rFont val="宋体"/>
        <family val="0"/>
      </rPr>
      <t>2</t>
    </r>
    <r>
      <rPr>
        <b/>
        <sz val="22"/>
        <rFont val="宋体"/>
        <family val="0"/>
      </rPr>
      <t>年部门收支总体情况表（分单位）</t>
    </r>
  </si>
  <si>
    <r>
      <t>202</t>
    </r>
    <r>
      <rPr>
        <b/>
        <sz val="22"/>
        <rFont val="宋体"/>
        <family val="0"/>
      </rPr>
      <t>2</t>
    </r>
    <r>
      <rPr>
        <b/>
        <sz val="22"/>
        <rFont val="宋体"/>
        <family val="0"/>
      </rPr>
      <t>年部门支出总体情况表</t>
    </r>
  </si>
  <si>
    <t>13</t>
  </si>
  <si>
    <t>60</t>
  </si>
  <si>
    <t>抚顺市妇幼保健院</t>
  </si>
  <si>
    <t>抚顺市卫生学校</t>
  </si>
  <si>
    <t>抚顺市卫生健康服务中心</t>
  </si>
  <si>
    <t>职业教育</t>
  </si>
  <si>
    <t>中等职业教育</t>
  </si>
  <si>
    <t>行政事业单位养老支出</t>
  </si>
  <si>
    <t>行政单位离退休</t>
  </si>
  <si>
    <t>事业单位离退休</t>
  </si>
  <si>
    <t>机关事业单位基本养老保险缴费支出</t>
  </si>
  <si>
    <t>机关事业单位职业年金缴费支出</t>
  </si>
  <si>
    <t>抚恤</t>
  </si>
  <si>
    <t>死亡抚恤</t>
  </si>
  <si>
    <t>卫生健康管理事务</t>
  </si>
  <si>
    <t>行政运行</t>
  </si>
  <si>
    <t>一般行政管理事务</t>
  </si>
  <si>
    <t>其他卫生健康管理事务支出</t>
  </si>
  <si>
    <t>公立医院</t>
  </si>
  <si>
    <t>综合医院</t>
  </si>
  <si>
    <t>其他公立医院支出</t>
  </si>
  <si>
    <t>公共卫生</t>
  </si>
  <si>
    <t>疾病预防控制机构</t>
  </si>
  <si>
    <t>卫生监督机构</t>
  </si>
  <si>
    <t>妇幼保健机构</t>
  </si>
  <si>
    <t>应急救治机构</t>
  </si>
  <si>
    <t>重大公共卫生服务</t>
  </si>
  <si>
    <t>突发公共卫生事件应急处理</t>
  </si>
  <si>
    <t>其他公共卫生支出</t>
  </si>
  <si>
    <t>计划生育事务</t>
  </si>
  <si>
    <t>其他计划生育事务支出</t>
  </si>
  <si>
    <t>行政事业单位医疗</t>
  </si>
  <si>
    <t>行政单位医疗</t>
  </si>
  <si>
    <t>事业单位医疗</t>
  </si>
  <si>
    <t>医疗救助</t>
  </si>
  <si>
    <t>疾病应急救助</t>
  </si>
  <si>
    <t>医疗保障管理事务</t>
  </si>
  <si>
    <t>事业运行</t>
  </si>
  <si>
    <t>其他卫生健康支出</t>
  </si>
  <si>
    <t>住房改革支出</t>
  </si>
  <si>
    <t>住房公积金</t>
  </si>
  <si>
    <t>彩票公益金安排的支出</t>
  </si>
  <si>
    <t>用于社会福利的彩票公益金支出</t>
  </si>
  <si>
    <t>02</t>
  </si>
  <si>
    <t>01</t>
  </si>
  <si>
    <t>05</t>
  </si>
  <si>
    <t>06</t>
  </si>
  <si>
    <r>
      <t>0</t>
    </r>
    <r>
      <rPr>
        <sz val="10"/>
        <rFont val="宋体"/>
        <family val="0"/>
      </rPr>
      <t>2</t>
    </r>
  </si>
  <si>
    <r>
      <t>9</t>
    </r>
    <r>
      <rPr>
        <sz val="10"/>
        <rFont val="宋体"/>
        <family val="0"/>
      </rPr>
      <t>9</t>
    </r>
  </si>
  <si>
    <r>
      <t>0</t>
    </r>
    <r>
      <rPr>
        <sz val="10"/>
        <rFont val="宋体"/>
        <family val="0"/>
      </rPr>
      <t>1</t>
    </r>
  </si>
  <si>
    <r>
      <t>0</t>
    </r>
    <r>
      <rPr>
        <sz val="10"/>
        <rFont val="宋体"/>
        <family val="0"/>
      </rPr>
      <t>3</t>
    </r>
  </si>
  <si>
    <r>
      <t>0</t>
    </r>
    <r>
      <rPr>
        <sz val="10"/>
        <rFont val="宋体"/>
        <family val="0"/>
      </rPr>
      <t>5</t>
    </r>
  </si>
  <si>
    <r>
      <t>0</t>
    </r>
    <r>
      <rPr>
        <sz val="10"/>
        <rFont val="宋体"/>
        <family val="0"/>
      </rPr>
      <t>9</t>
    </r>
  </si>
  <si>
    <r>
      <t>1</t>
    </r>
    <r>
      <rPr>
        <sz val="10"/>
        <rFont val="宋体"/>
        <family val="0"/>
      </rPr>
      <t>0</t>
    </r>
  </si>
  <si>
    <r>
      <t>0</t>
    </r>
    <r>
      <rPr>
        <sz val="10"/>
        <rFont val="宋体"/>
        <family val="0"/>
      </rPr>
      <t>7</t>
    </r>
  </si>
  <si>
    <r>
      <t>1</t>
    </r>
    <r>
      <rPr>
        <sz val="10"/>
        <rFont val="宋体"/>
        <family val="0"/>
      </rPr>
      <t>1</t>
    </r>
  </si>
  <si>
    <r>
      <t>1</t>
    </r>
    <r>
      <rPr>
        <sz val="10"/>
        <rFont val="宋体"/>
        <family val="0"/>
      </rPr>
      <t>3</t>
    </r>
  </si>
  <si>
    <r>
      <t>1</t>
    </r>
    <r>
      <rPr>
        <sz val="10"/>
        <rFont val="宋体"/>
        <family val="0"/>
      </rPr>
      <t>5</t>
    </r>
  </si>
  <si>
    <r>
      <t>5</t>
    </r>
    <r>
      <rPr>
        <sz val="10"/>
        <rFont val="宋体"/>
        <family val="0"/>
      </rPr>
      <t>0</t>
    </r>
  </si>
  <si>
    <r>
      <t>6</t>
    </r>
    <r>
      <rPr>
        <sz val="10"/>
        <rFont val="宋体"/>
        <family val="0"/>
      </rPr>
      <t>0</t>
    </r>
  </si>
  <si>
    <r>
      <t>202</t>
    </r>
    <r>
      <rPr>
        <b/>
        <sz val="22"/>
        <rFont val="宋体"/>
        <family val="0"/>
      </rPr>
      <t>2</t>
    </r>
    <r>
      <rPr>
        <b/>
        <sz val="22"/>
        <rFont val="宋体"/>
        <family val="0"/>
      </rPr>
      <t>年部门支出总体情况表（按功能科目）</t>
    </r>
  </si>
  <si>
    <t xml:space="preserve">    妇幼保健机构</t>
  </si>
  <si>
    <r>
      <t>0</t>
    </r>
    <r>
      <rPr>
        <sz val="9"/>
        <rFont val="宋体"/>
        <family val="0"/>
      </rPr>
      <t>2</t>
    </r>
  </si>
  <si>
    <r>
      <t>0</t>
    </r>
    <r>
      <rPr>
        <sz val="9"/>
        <rFont val="宋体"/>
        <family val="0"/>
      </rPr>
      <t>1</t>
    </r>
  </si>
  <si>
    <r>
      <t>0</t>
    </r>
    <r>
      <rPr>
        <sz val="9"/>
        <rFont val="宋体"/>
        <family val="0"/>
      </rPr>
      <t>5</t>
    </r>
  </si>
  <si>
    <r>
      <t>0</t>
    </r>
    <r>
      <rPr>
        <sz val="9"/>
        <rFont val="宋体"/>
        <family val="0"/>
      </rPr>
      <t>6</t>
    </r>
  </si>
  <si>
    <r>
      <t>0</t>
    </r>
    <r>
      <rPr>
        <sz val="9"/>
        <rFont val="宋体"/>
        <family val="0"/>
      </rPr>
      <t>4</t>
    </r>
  </si>
  <si>
    <r>
      <t>2</t>
    </r>
    <r>
      <rPr>
        <sz val="9"/>
        <rFont val="宋体"/>
        <family val="0"/>
      </rPr>
      <t>10</t>
    </r>
  </si>
  <si>
    <t>03</t>
  </si>
  <si>
    <r>
      <t>1</t>
    </r>
    <r>
      <rPr>
        <sz val="9"/>
        <rFont val="宋体"/>
        <family val="0"/>
      </rPr>
      <t>1</t>
    </r>
  </si>
  <si>
    <r>
      <t>02</t>
    </r>
  </si>
  <si>
    <t>11</t>
  </si>
  <si>
    <t>15</t>
  </si>
  <si>
    <t>05</t>
  </si>
  <si>
    <t>08</t>
  </si>
  <si>
    <r>
      <t>202</t>
    </r>
    <r>
      <rPr>
        <b/>
        <sz val="22"/>
        <rFont val="宋体"/>
        <family val="0"/>
      </rPr>
      <t>2</t>
    </r>
    <r>
      <rPr>
        <b/>
        <sz val="22"/>
        <rFont val="宋体"/>
        <family val="0"/>
      </rPr>
      <t>年部门一般公共预算基本支出表</t>
    </r>
  </si>
  <si>
    <t>301</t>
  </si>
  <si>
    <t>30101</t>
  </si>
  <si>
    <t>30102</t>
  </si>
  <si>
    <t>30103</t>
  </si>
  <si>
    <t>30107</t>
  </si>
  <si>
    <t xml:space="preserve">  绩效工资</t>
  </si>
  <si>
    <t>30108</t>
  </si>
  <si>
    <t>30109</t>
  </si>
  <si>
    <t>30110</t>
  </si>
  <si>
    <t>30112</t>
  </si>
  <si>
    <t>30113</t>
  </si>
  <si>
    <t>30199</t>
  </si>
  <si>
    <t xml:space="preserve">  其他工资福利支出</t>
  </si>
  <si>
    <t>302</t>
  </si>
  <si>
    <t>30201</t>
  </si>
  <si>
    <t>30205</t>
  </si>
  <si>
    <t>30206</t>
  </si>
  <si>
    <t>30207</t>
  </si>
  <si>
    <t>30208</t>
  </si>
  <si>
    <t>30211</t>
  </si>
  <si>
    <t>30226</t>
  </si>
  <si>
    <t>30228</t>
  </si>
  <si>
    <t>30229</t>
  </si>
  <si>
    <t xml:space="preserve">  福利费</t>
  </si>
  <si>
    <t>30231</t>
  </si>
  <si>
    <t>30239</t>
  </si>
  <si>
    <t>30299</t>
  </si>
  <si>
    <t xml:space="preserve">  其他商品和服务支出</t>
  </si>
  <si>
    <t>303</t>
  </si>
  <si>
    <t>30301</t>
  </si>
  <si>
    <t>30302</t>
  </si>
  <si>
    <t>30303</t>
  </si>
  <si>
    <t xml:space="preserve">  退职（役）费</t>
  </si>
  <si>
    <t>30304</t>
  </si>
  <si>
    <t xml:space="preserve">  抚恤金</t>
  </si>
  <si>
    <t>30305</t>
  </si>
  <si>
    <r>
      <t>20</t>
    </r>
    <r>
      <rPr>
        <b/>
        <sz val="22"/>
        <rFont val="宋体"/>
        <family val="0"/>
      </rPr>
      <t>22</t>
    </r>
    <r>
      <rPr>
        <b/>
        <sz val="22"/>
        <rFont val="宋体"/>
        <family val="0"/>
      </rPr>
      <t>年部门（政府性基金收入）政府性基金预算支出表</t>
    </r>
  </si>
  <si>
    <r>
      <t>公开表1</t>
    </r>
    <r>
      <rPr>
        <b/>
        <sz val="10"/>
        <rFont val="宋体"/>
        <family val="0"/>
      </rPr>
      <t>2</t>
    </r>
  </si>
  <si>
    <t xml:space="preserve">部门名称：抚顺市卫生健康委员会 </t>
  </si>
  <si>
    <t>单位：万元</t>
  </si>
  <si>
    <r>
      <t>3</t>
    </r>
    <r>
      <rPr>
        <b/>
        <sz val="10"/>
        <rFont val="宋体"/>
        <family val="0"/>
      </rPr>
      <t>12对企业补助</t>
    </r>
  </si>
  <si>
    <r>
      <t>2</t>
    </r>
    <r>
      <rPr>
        <sz val="10"/>
        <rFont val="宋体"/>
        <family val="0"/>
      </rPr>
      <t>29</t>
    </r>
  </si>
  <si>
    <r>
      <t>6</t>
    </r>
    <r>
      <rPr>
        <sz val="10"/>
        <rFont val="宋体"/>
        <family val="0"/>
      </rPr>
      <t>0</t>
    </r>
  </si>
  <si>
    <r>
      <t>0</t>
    </r>
    <r>
      <rPr>
        <sz val="10"/>
        <rFont val="宋体"/>
        <family val="0"/>
      </rPr>
      <t>2</t>
    </r>
  </si>
  <si>
    <t>抚顺市卫生健康委员会</t>
  </si>
  <si>
    <t>办公费1万元：根据《抚顺市人民政府办公厅关于进一步推行政府法律顾问制度的意见》（抚政办发[2016]13号）、我委聘请辽宁铭鉴律师事务所王万福担任常年法律顾问，并签定《聘请法律顾问合同》。按辽宁省律师收费标及每年度为我委服务的工作量，预计2022年律师费4万元，由预算安排1万元。</t>
  </si>
  <si>
    <t xml:space="preserve">干部保健及基地经费 244万元。用于市级干部体检：副市级体检0.4万元/人*110=44万元；正局级（含退休）体检0.1万元/人*860=86万元；干部保健待遇政策调整后预计每年新增住院及床位费114万元。                                      </t>
  </si>
  <si>
    <t>计划生育医学鉴定及新生儿先心病筛查</t>
  </si>
  <si>
    <t>其他商品服务支出0.65万元：1.计划生育医学鉴定0.5万元:①根据《病残儿医学鉴定管理办法》（2002年1月18日 国家计划生育委员会令第7号），每年组织专家进行病残儿鉴定；②根据国家人口计生委关于印发《计划生育手术并发症鉴定管理办法（试行）》的通知（人口科技[2011]66号），每年组织专家进行并发症鉴定。2.新生儿先心病筛查0.15万元：依据《关于印发辽宁省新生儿先天性心脏病筛查项目工作方案的通知》（辽卫办发【2018】423号），各级卫生健康部门应协调当地财政部门为项目实施提供必要经费支持。我市自2019年全面启动新生儿先天性心脏病筛查，每户补助30元，50人×30元=0.15万元。</t>
  </si>
  <si>
    <t>突发应急公共卫生</t>
  </si>
  <si>
    <t>建立完善的应急资源库，建立人力资源、技术资源、物资资源、经费保障等保障体系，及时补充消毒药品、试剂和个人防护用品，确保能够有效应对可能发生的疫情；依据租用协议租赁维护应急指挥平台网络；开展应急自救互救活动印发卫生应急宣传手册，共计5万。其中：（1）卫生应急平台网络租赁维护 20000元/年*1年=20000元。（2）举办卫生应急培训150元/人*100人=15000元。（3）举办卫生应急演练100元/人*50人=5000元。（4）处置突发公共卫生事件10000元/次*1次=10000元。</t>
  </si>
  <si>
    <t>重大公共卫生专项</t>
  </si>
  <si>
    <t>其他商品服务支出10万元，其中：1、心理援助热线7万元，其中：（1）设备的维护及管理2万元: 设备运行维护费代维协议每年2万元。（2）接线员工作经费5万元：执行抚顺市心理援助热线规范及管理办法（试行）。2、结核病防治2万元：用于全市卡介苗项目。3、建设项目职业病防护设施“三同时”监督检查工作专家聘请费1万元：2~3人/次*5~20次/年*500元/人次=10000元。</t>
  </si>
  <si>
    <t>预防接种异常反应调查诊断及鉴定</t>
  </si>
  <si>
    <t>其他商品服务支出3万元：聘请本行政区域内的专家进入专家库；对需要进行预防接种异常调查诊断的受种者，组织专家进行调查诊断。 预防接种异常反应鉴定及培训，其中：（1）普通异常反应鉴定及专家培训：500元/专家*3位专家*10次/年=15000元。（2）重大异常反应鉴定及专家培训：1000元/专家*3位专家*5次/年=15000元。以上共计3万元整。</t>
  </si>
  <si>
    <t>危重孕产妇和新生儿救治</t>
  </si>
  <si>
    <t>危重孕产妇和新生儿救治专项基金10万元：《关于进一步做好母婴安全保障工作的通知》（辽卫办发〔2019〕155号）要求，各市要积极争取财政资金，建立危重孕产妇和新生儿救治专项基金，切实解除各救治中心的后顾之忧。为此，设立危重孕产妇救治基金7万元，危重新生儿救治基金3万元，共计10万元。</t>
  </si>
  <si>
    <t>病媒生物预防控制经费</t>
  </si>
  <si>
    <t>其他商品服务支出15万元：1、主城区病媒生物预防控制药品（杀蚊蝇剂-主成分菊酯类药品2.5万元、杀鼠剂-主成分氟鼠灵类药品7.5万元）共计10万元；2、主城区病媒生物预防控制消杀服务年费（四城区鼠饵站年度补投药、重点场所越冬蚊蝇消杀服务、病媒生物孳生地调查服务）5万元。</t>
  </si>
  <si>
    <t>市直公立医院改革医改补助</t>
  </si>
  <si>
    <t>公立医院改革补助资金1002.13万元，用于：1、取消药品加成补助；2、离休补助（含抚恤金丧葬费160万）；3、政策性亏损；4、公共卫生服务人员工资补助；5、世行贷款本息及及其他。其中：中心医院111万元，中医院108万元，五院63万元，传染病院137万元，二院102.5万元，三院99万元，四院144万元，职业病院53.18万元，眼院7万元，牙院0.1万元，妇幼4万元，抚恤金丧葬费160万，债务付息13.35万元。</t>
  </si>
  <si>
    <t>口腔病医院退休职工补助</t>
  </si>
  <si>
    <t xml:space="preserve">根据《关于推进抚顺市口腔病医院原有人员养老金待遇问题再落实的会议纪要》，经测算，2021年口腔病医院44名退休职工事企差为56万元。
</t>
  </si>
  <si>
    <t>基层卫生信息平台维护</t>
  </si>
  <si>
    <t>其他商品服务支出20万元，用于系统软件及硬件维护，保障系统正常运行：（1）基层卫生系统维护，按《抚顺市卫生和计划生育委员会基层卫生系统实施项目技术服务合同》，服务有效期至2019年11月，到期后的项目维护费用需要另行支付，技术服务费报价和合计137.3万元，到期后按每年10%收取服务费，需每年13.7万元。（2）其他系统运营维护费6.3万元。</t>
  </si>
  <si>
    <t>健康宣传教育专项</t>
  </si>
  <si>
    <t xml:space="preserve">办公费等3万元，用于：1.普及健康知识。与抚顺广播电视台等联合开办《健康接力棒》、《最美医务工作者》等卫生健康公益栏目、专题节目，普及新冠肺炎防控为主的卫生健康知识，定期播发基本公共卫生服务公益广告等。2.宣传惠民政策。结合世界卫生日和护士节、医师节等重点卫生健康纪念日，开展卫生健康惠民政策宣传和健康科普活动。3.举办健康讲座。组织“百名专家千场讲座”活动，开展全民健康促进活动。4.开展业务培训。组织全市卫生健康系统宣传科普和健康教育专业培训。5.组织志愿服务。组织医护人员深入城乡开展义诊和送医送药等志愿服务。 </t>
  </si>
  <si>
    <t>行政审批</t>
  </si>
  <si>
    <t>根据行政审批事项工作要求，依据相关条例规定，依法组织专家开展现场审核工作，保证审批工作完成。   
办公费等4.48万元：1、病原微生物实验室备案，预计每季度备案1次，全年共4次。每次5名专家，每人500元劳务费，总计1万元。2、依据《医疗机构管理条例》及《医疗机构管理校验管理办法》，对医疗机构校验，需聘请临床、护理、药剂等方面专家进行评审校验，300元/人·次*4人*10次=0.48万元。3、行政审批事项现场勘验费：现场勘验300元×25次＝0.75万。4、召开行政审批事项评审会、论证会、鉴定会：1500元×4次＝0.60万元。5、行政咨询服务费1.65万元。</t>
  </si>
  <si>
    <t>医护人员资格评审</t>
  </si>
  <si>
    <t>办公费等6.6万元：1.事业单位五级岗位评审5个评委5*500元=2500元，计0.25万元。2、其它专业技术人员评审费按每次5名专家，每人500元，计0.25万元。3、卫生系列副高级评审2.295万元，参评人数约250人。评审分二步，第一步评审设主任委员、副主任委员各1人，评审专家25人，每人500元，计1.35万元；工作人员10人，每人300元，计0.3万元；午餐35份，每份30元，计0.105万元，合计1.755万元。第二步评审，主任委员、副主任委员各1人，评委27人，每人500元，计1.45万元；工作人员20人，每人300元，计0.6万元；午餐55份，每份30元，计0.165万元，饮用水2元*150瓶，计0.03元，刻录硬盘0.05万元。4、医疗机构许可证及卫生许可证购置费0.6万元。5、医师注册及变更证照费0.35万元。6、根据《传统医学师承和确有专长人员医师资格考核考试办法》（中华人民共和国卫生部令第52号)，中医确有专长人员考核考试及中医评审费1.1万元。其中：命题费4000元，专家费500*10人次，餐水及场地费等2000元，计1.1万元。</t>
  </si>
  <si>
    <t>爱国卫生创建工作</t>
  </si>
  <si>
    <t>其他商品服务支出5万元：用于爱国卫生环境整洁行动（春季秋季爱国卫生清洁月）宣传、“文明健康绿色环保”生活方式全民健康生活方式宣传、爱国卫生表彰、控烟履约（控烟行动）框架公约宣传；年度创建工作培训、爱国卫生督导考核、检查、暗访。</t>
  </si>
  <si>
    <t>特岗全科医生补助</t>
  </si>
  <si>
    <t>特岗全科医生补助资金35万元，其中：1、按照市卫计委、市财政局、市人社局《转发省卫计委等三部门关于开展2017年度全省全科医生特岗计划招聘相关工作的通知》（抚卫发【2017】23号）明确，我市招聘的特岗全科医生市财政按照每人每年1万元的标准予以配套补贴。2022年度我市现有特岗医生3人（抚顺县李敏、清原县田海发、新宾县郭海艳），2021年特岗计划新增抚顺县7人（预算不够，未拨付市级配套补助，2022年一起补发），以上计17万元。2022年预计新增特岗医生10人，计10万元；总计27万。2022年需拨付：抚顺县15万元，清原县1万元、新宾县1万元。其他按三县实际招聘情况予以拨付。2、2018年市财政收回省级特岗计划补助8万元（特岗医生每人每年4万元），现省财政要求结算。2022年拨付情况：抚顺县8万元。</t>
  </si>
  <si>
    <t>疾病应急救助补助资金</t>
  </si>
  <si>
    <t>根据《关于建立疾病应急救助制度的实施意见》（辽政办发[2014]37号）要求，2022年拟安排5万元。</t>
  </si>
  <si>
    <t>疫情防控及重大公共卫生支出</t>
  </si>
  <si>
    <t>为应对疫情及突发公共卫生事件，安排专项资金1074.35万元：隔离宾馆半年600万，医疗垃圾处理半年120万，应急物资储备280万。疫情防控经费74.35万元。</t>
  </si>
  <si>
    <t>免费孕前优生健康检查</t>
  </si>
  <si>
    <t>根据《关于印发辽宁省免费孕前优生健康检查项目管理工作实施方案（2021年版）的通知》（辽卫发﹝2021﹞29号），补助比例为中央50%、省30%，市、县各为10%。各县区对符合生育政策并准备怀孕的夫妇，提供免费孕前优生健康检查，每对补助标准为300元，市级至少应负担10%，市级承担300*10%*2070对=6.21万元：其中抚顺县150对0.45万元；清原县400对1.2万元；新宾县320对0.96万；新抚区284对0.852万元；东洲区220对0.66万元；望花区266对0.798万元；顺城区430对1.29万元。</t>
  </si>
  <si>
    <t>预防出生缺陷工作经费</t>
  </si>
  <si>
    <t>补贴类项目支出25万元：根据《辽宁省实施出生缺陷干预工程提高出生人口素质行动计划》，安排预防出生缺陷经费25万元：每名孕产妇孕中期超声筛查和唐氏血清学筛查50元×3000人+50元×2000人=25万元。我市可以开展孕中期超声筛机构有11家（抚矿总医院、市中心医院、市第二医院、新宾县人民医院、清原县中医院、清原县人民医院、市妇幼保健院、抚顺县妇幼保健站、清原县妇幼保健站、新宾县妇幼保健站、东洲区妇幼保健站），可以开展唐氏血清学筛查的机构有3家（市中心医院、市二院、市妇幼保健院），每年11月份按照各项目单位实际工作量进行拨付。</t>
  </si>
  <si>
    <t>特困肇事、肇祸精神病人医疗费</t>
  </si>
  <si>
    <t>2021年1-9月月均收治救助病人365人次，其中城乡困难家庭重性精神病人325人次，肇事、肇祸特困精神病人40人次。2021年1-9月救助病人共发生医疗总费用约1700万元,其中城乡困难家庭重性精神病人约 1476万元，肇事、肇祸特困精神病人约224万元。2021年1-9月份平均住院日为249天，由此推算2022年全年平均住院日约为332天。财政按医疗救助标准20元/天给予补助。因我市医疗保险支付政策发生变化，目前在总量预付的支付方式下病人收治人次不会有较大波动，预计2022年收治救助病人约395人次，其中城乡困难家庭重性精神病人约335人次，收治肇事、肇祸特困精神病人约60人次。财政2022年预计应拨付医疗救助总费用约为262.3万元。332天*20元/天*395人次=262.3万元。</t>
  </si>
  <si>
    <t>市传染病防治与检测实验中心建设项目</t>
  </si>
  <si>
    <t>抚顺市传染病防治与检测实验中心建设项目是应对重大突发公共卫生事件的保障工程，现申请2022年预算429.2万元，解决资金缺口的问题。</t>
  </si>
  <si>
    <t xml:space="preserve"> 关于提前下达医疗救助补助中央直达资金预算的通知</t>
  </si>
  <si>
    <t>提前下达医疗服务与保障能力提升补助资金</t>
  </si>
  <si>
    <t>中等职业教育改善办学条件专项</t>
  </si>
  <si>
    <t>护理及医学检验技术专业的优质专业建设</t>
  </si>
  <si>
    <t>小计</t>
  </si>
  <si>
    <t>2022年继续开展双随机抽检工作。计划抽检公共场所、学校、托幼机构、生活饮用水及涉水产品的采样费用和检测费。</t>
  </si>
  <si>
    <t>120急救指挥中心经费</t>
  </si>
  <si>
    <t>一般业务类项目85万元。一、120参加医疗责任保险保险费15万元。二、指挥调度中心人员工资及办公费70万元：1、人员基本工资、绩效、住房公积金、十三月工资等8人*5727元/月*12月=549792元。2、社会保障、职业年金、大额医疗保险117748元。3、职工通勤费19200元。4职工取暖费13260元。</t>
  </si>
  <si>
    <t>病媒防治及消杀防治经费</t>
  </si>
  <si>
    <t>病媒防治及消杀防治经费根据《全国病媒生物监测实施方案》及《辽宁省病媒生物监测实施细则》要求，安排病媒防治及消杀防治经费2万元。一、蟑螂种群密度消长监测0.5万元，主要用于蟑螂密度监测等旅费，购蟑螂纸。二、鼠密度监测0.7万元，主要用于鼠种类、密度监测、规范性处置的督导和现场调查工作旅费，购鼠夹及辅助耗材等。三、蚊蝇虫种群密度消长监测0.4万元，主要用于蚊密度、分布等专项调查旅费。四、蜱虫种类及分布、消长监测0.4万元，主要用于蜱虫种类构成、密度、分布等专项调查和督导旅费。</t>
  </si>
  <si>
    <t>艾滋病及传染病防治经费</t>
  </si>
  <si>
    <t>根据辽宁省疾病预防工作战线会议要求、《艾滋病防治法》、《传染病防治法》及市政府考核目标及要求，安排艾滋病防治经费与传染病防治经费4万元。一、艾滋病防治经费1万元，主要用于艾滋病日宣传，学校、社区教育宣传,感染者跟踪随访，抗药物治疗登记调查，艾滋病督导检查差旅费等。二、传染病防治经费3万元，根据省战线计划及《传染病防治法》相关要求，主要用于传染病流调差旅费，样品采集、防控防护培训、宣传，重点传染病疫情报告、分析，麻风病疫情进行采样及监测等工作。</t>
  </si>
  <si>
    <t>地方病防治费</t>
  </si>
  <si>
    <t>根据省工作战线计划、《辽宁省碘缺乏工作方案》、《辽宁省大骨节病和克山病监测方案》及《辽宁省布鲁氏监测工作细则》文件要求，安排地方病防治经费3万元：一、碘缺乏病监2万元。主要用于尿碘、水碘、盐碘监测、数据网报、农村8-10儿童随机抽样尿液采集等。二、布病监测1万元；主要用于病例开展个案调查，全程督导服药，登记管理工作等。</t>
  </si>
  <si>
    <t>计划免疫防治经费（疾控）</t>
  </si>
  <si>
    <t>根据《预防接种工作规范》、《疫苗流通管理条例》、《全国疾病预防机构工作规范》、《预防接种规范》及《辽宁省三省以上医疗机构预防控制工作规范》，安排计划免疫防治经费4万元。一、全市七种疫苗接种率调查，主要用于计划免疫疫苗接种率调查差旅费。二、病毒性肝炎检测及抗体水平监测，主要用于健康人群肝炎抗体监测采样差旅费。三、病毒性肝炎检测，主要用于病毒肝炎患者进行病毒采样、差旅费等。四、接种疫苗免疫成功率监测，主要用于计划内疫苗接种成功率抗体监测。五、扩大国家免疫规划疫苗月转运费，主要用于计划内免疫疫苗运输，数据跟踪，数据上报，差旅费等。六、急性迟缓性麻痹调查、采样及监测等（AFP）。</t>
  </si>
  <si>
    <t>慢病防治及突发公共卫生事件应急防治费（疾控）</t>
  </si>
  <si>
    <t>依据省战线工作计划、省重大公共卫生实施方案、省战线工作计划及省重大公共卫生实施方案，安排慢病防治及公共卫生事件应急处理7.7万元。一、慢病防治经费0.7万元，主要用于数据的搜集整理分析、肿瘤病例进行主动随访和被动随访，全年肿瘤数据整理、发病率分析及生存分析，高血压、脑卒中、糖尿病三种病例调查，高危对象筛查干预，病例报告，印刷“三病”报告卡。二、突发应急公共卫生事件应急处理费7.5万元（一）春季传染病突发公共事件的处理3万元。（二)夏季肠道等重点传染病突发公共事件的处理2万元。(三)冬季传染病突发公共事件的处理1万元。(四）新冠疫情等传染病应急培训及演练1.5万元。</t>
  </si>
  <si>
    <t>日贷本金及手续费</t>
  </si>
  <si>
    <t>按照《辽宁省政府债务管理暂行办法》（辽宁省人民政府令第133号）规定，根据中国进出口银行与辽宁省财政厅于2004年7月20日签署的日本政府贷款辽宁公共卫生基础设施项目《外国政府贷款转贷协议》（转贷协议号：2100JP-N2),每年分两次还款，每次为18万元*2次，计36万元</t>
  </si>
  <si>
    <t>食品风险安全监测</t>
  </si>
  <si>
    <t>根据《食品安全法》及省工作战线计划，安排食品风险监测2万元。一、食源性疾病监测是国家、省规定的监测任务。经费主要用于食品安全风险监测采样及差旅费等2万元。</t>
  </si>
  <si>
    <t>试剂耗材</t>
  </si>
  <si>
    <t>根据省战线工作计划，安排试剂耗材费用10万元。一、微生物检验试剂，主要用于全自动细菌鉴定仪生化鉴定条，肠杆菌科细菌诊断血清，生化鉴定培养基，菌毒种保存管，菌毒种等耗材。二、理化科检验试剂，主要用于职业病、放射监测、地方病检测所用试剂等。</t>
  </si>
  <si>
    <t>消除麻疹及流脑、乙脑防治经费</t>
  </si>
  <si>
    <t>根据省战线计划及《传染病防治法》相关要求，安排消除麻疹及流脑、乙脑防治经费2.5万元。一、乙脑、流脑样品采集费1.5万元，主要用于乙脑、宿主（猪）的养殖、采样及耗材。二、流脑、麻疹监测1万元，主要用于流脑病例和密切接触者的流调、样品采集及运输、健康人员带菌率监测差旅费等。</t>
  </si>
  <si>
    <t>仪器设备及鉴定费</t>
  </si>
  <si>
    <t>依据辽宁省疾控中心战线计划要求、省、市质量监督局要求，各项检测仪器定期进行检定，为确保检测数据准确，需仪器检定费11万元。二、仪器维修费5万元。</t>
  </si>
  <si>
    <t>饮用水监测经费</t>
  </si>
  <si>
    <t>根据《全国卫生健康委员会办公厅关于做好2019年全国饮用水和环境卫生监测工作的通知》（国卫办疾控函【2019】302号）及市政府要求，一、安排饮用水监测项目经费0.5万元，主要用于城市、农村水样监测，并按季度公示水样监测报告。主要用于水样采集器皿，水质检验试剂、采样旅费等。二、根据国家疾控、省疾控及市场监督管理局要求对采集样品进行质控、质量监督，专业人员上岗培训费0.5万元。</t>
  </si>
  <si>
    <t>卫生专业考试</t>
  </si>
  <si>
    <t>根据人社部和卫生部有关考试文件，安排卫生专业考试费用13万元：一、纸考3.24万元：1、监考44人，每人/每科150元，4科共计2.64万元。2、流动监考10人，每人/每科150元，4科共计0.6万元。二、机考3.36万元：1、监考18人，每人/每科150元，8科共计2.16万元。2、流动监考10人，每人/每科150元，8科共计1.2万元。三、护考1.6万元：1、监考20人，每人/每科150元，4科共计1.2万元。2、流动监考10人，每人/每科150元，4科共计0.6万元。四、盒饭1万元。五、租赁计算机3.6万元，每台20元，租赁1800台。六、保密费用0.2万元。</t>
  </si>
  <si>
    <t>继续医学教育</t>
  </si>
  <si>
    <t>根据省继续教育有关文件，医师考试机考3万元  1、监考12人，每人每科150元，12科2.1万元。2、流动监考5人,每人每科150元，12科0.9万元。</t>
  </si>
  <si>
    <t>医疗事故鉴定费</t>
  </si>
  <si>
    <t>按照国务院医疗事故技术处理条例，一、医疗事故技术鉴定1.6万元： 专家组长（1名）300元，组员（6名）每人200元，工作人员（2名）调查费每人50元，每例成本1600元，预计10例，计1.6万元。二、医疗损害鉴定0.32万元：专家组长（1名）300元，组员（6名）每人200元，工作人员（2名）调查费每人50元，每例成本1600元，，预计2例，计0.32万元。三、医疗档案管理用品0.08万元。</t>
  </si>
  <si>
    <t xml:space="preserve"> 提前下达医疗救助补助中央直达资金预算</t>
  </si>
  <si>
    <r>
      <t>20</t>
    </r>
    <r>
      <rPr>
        <b/>
        <sz val="22"/>
        <rFont val="宋体"/>
        <family val="0"/>
      </rPr>
      <t>22</t>
    </r>
    <r>
      <rPr>
        <b/>
        <sz val="22"/>
        <rFont val="宋体"/>
        <family val="0"/>
      </rPr>
      <t>年部门项目支出预算表</t>
    </r>
  </si>
  <si>
    <r>
      <t>202</t>
    </r>
    <r>
      <rPr>
        <b/>
        <sz val="22"/>
        <rFont val="宋体"/>
        <family val="0"/>
      </rPr>
      <t>2</t>
    </r>
    <r>
      <rPr>
        <b/>
        <sz val="22"/>
        <rFont val="宋体"/>
        <family val="0"/>
      </rPr>
      <t>年部门单位资金预算支出表</t>
    </r>
  </si>
  <si>
    <r>
      <t>202</t>
    </r>
    <r>
      <rPr>
        <b/>
        <sz val="22"/>
        <rFont val="宋体"/>
        <family val="0"/>
      </rPr>
      <t>2</t>
    </r>
    <r>
      <rPr>
        <b/>
        <sz val="22"/>
        <rFont val="宋体"/>
        <family val="0"/>
      </rPr>
      <t>年部门（国有资本经营收入）国有资本经营预算支出表</t>
    </r>
  </si>
  <si>
    <r>
      <t>202</t>
    </r>
    <r>
      <rPr>
        <b/>
        <sz val="18"/>
        <rFont val="宋体"/>
        <family val="0"/>
      </rPr>
      <t>2</t>
    </r>
    <r>
      <rPr>
        <b/>
        <sz val="18"/>
        <rFont val="宋体"/>
        <family val="0"/>
      </rPr>
      <t>年部门一般公共预算基本支出情况表（按经济分类）</t>
    </r>
  </si>
  <si>
    <r>
      <t>202</t>
    </r>
    <r>
      <rPr>
        <b/>
        <sz val="22"/>
        <rFont val="宋体"/>
        <family val="0"/>
      </rPr>
      <t>2</t>
    </r>
    <r>
      <rPr>
        <b/>
        <sz val="22"/>
        <rFont val="宋体"/>
        <family val="0"/>
      </rPr>
      <t>年纳入预算管理的行政事业性收费预算支出表</t>
    </r>
  </si>
  <si>
    <r>
      <t>202</t>
    </r>
    <r>
      <rPr>
        <b/>
        <sz val="18"/>
        <rFont val="宋体"/>
        <family val="0"/>
      </rPr>
      <t>2</t>
    </r>
    <r>
      <rPr>
        <b/>
        <sz val="18"/>
        <rFont val="宋体"/>
        <family val="0"/>
      </rPr>
      <t>年部门政府采购支出预算表</t>
    </r>
  </si>
  <si>
    <r>
      <t>抚顺市市本级202</t>
    </r>
    <r>
      <rPr>
        <b/>
        <sz val="18"/>
        <rFont val="宋体"/>
        <family val="0"/>
      </rPr>
      <t>2</t>
    </r>
    <r>
      <rPr>
        <b/>
        <sz val="18"/>
        <rFont val="宋体"/>
        <family val="0"/>
      </rPr>
      <t>年政府购买服务项目预算公开表</t>
    </r>
  </si>
  <si>
    <r>
      <t>202</t>
    </r>
    <r>
      <rPr>
        <b/>
        <sz val="10"/>
        <rFont val="宋体"/>
        <family val="0"/>
      </rPr>
      <t>2</t>
    </r>
    <r>
      <rPr>
        <b/>
        <sz val="10"/>
        <rFont val="宋体"/>
        <family val="0"/>
      </rPr>
      <t>年预算</t>
    </r>
  </si>
  <si>
    <r>
      <t>202</t>
    </r>
    <r>
      <rPr>
        <b/>
        <sz val="22"/>
        <rFont val="宋体"/>
        <family val="0"/>
      </rPr>
      <t>2</t>
    </r>
    <r>
      <rPr>
        <b/>
        <sz val="22"/>
        <rFont val="宋体"/>
        <family val="0"/>
      </rPr>
      <t>年部门一般公共预算“三公”经费支出情况表</t>
    </r>
  </si>
  <si>
    <r>
      <t>抚顺市202</t>
    </r>
    <r>
      <rPr>
        <b/>
        <sz val="24"/>
        <rFont val="宋体"/>
        <family val="0"/>
      </rPr>
      <t>2</t>
    </r>
    <r>
      <rPr>
        <b/>
        <sz val="24"/>
        <rFont val="宋体"/>
        <family val="0"/>
      </rPr>
      <t>年市本级部门预算项目支出绩效情况表</t>
    </r>
  </si>
  <si>
    <t>抚顺市卫生健康委员会（本级）</t>
  </si>
  <si>
    <t>抚顺市卫生健康委员会（本级）小计</t>
  </si>
  <si>
    <t>05</t>
  </si>
  <si>
    <t>01</t>
  </si>
  <si>
    <t>02</t>
  </si>
  <si>
    <t>04</t>
  </si>
  <si>
    <r>
      <t>0</t>
    </r>
    <r>
      <rPr>
        <sz val="10"/>
        <rFont val="宋体"/>
        <family val="0"/>
      </rPr>
      <t>4</t>
    </r>
  </si>
  <si>
    <r>
      <t>9</t>
    </r>
    <r>
      <rPr>
        <sz val="10"/>
        <rFont val="宋体"/>
        <family val="0"/>
      </rPr>
      <t>9</t>
    </r>
  </si>
  <si>
    <t>07</t>
  </si>
  <si>
    <t>11</t>
  </si>
  <si>
    <r>
      <t>1</t>
    </r>
    <r>
      <rPr>
        <sz val="10"/>
        <rFont val="宋体"/>
        <family val="0"/>
      </rPr>
      <t>3</t>
    </r>
  </si>
  <si>
    <r>
      <t>0</t>
    </r>
    <r>
      <rPr>
        <sz val="10"/>
        <rFont val="宋体"/>
        <family val="0"/>
      </rPr>
      <t>2</t>
    </r>
  </si>
  <si>
    <r>
      <t xml:space="preserve"> </t>
    </r>
    <r>
      <rPr>
        <sz val="10"/>
        <rFont val="宋体"/>
        <family val="0"/>
      </rPr>
      <t xml:space="preserve"> </t>
    </r>
    <r>
      <rPr>
        <sz val="10"/>
        <rFont val="宋体"/>
        <family val="0"/>
      </rPr>
      <t>住房改革支出</t>
    </r>
  </si>
  <si>
    <t xml:space="preserve">    住房公积金</t>
  </si>
  <si>
    <r>
      <t>6</t>
    </r>
    <r>
      <rPr>
        <sz val="10"/>
        <rFont val="宋体"/>
        <family val="0"/>
      </rPr>
      <t>0</t>
    </r>
  </si>
  <si>
    <r>
      <t xml:space="preserve"> </t>
    </r>
    <r>
      <rPr>
        <sz val="10"/>
        <rFont val="宋体"/>
        <family val="0"/>
      </rPr>
      <t xml:space="preserve"> </t>
    </r>
    <r>
      <rPr>
        <sz val="10"/>
        <rFont val="宋体"/>
        <family val="0"/>
      </rPr>
      <t>彩票公益金安排的支出</t>
    </r>
  </si>
  <si>
    <t>60</t>
  </si>
  <si>
    <r>
      <t xml:space="preserve"> </t>
    </r>
    <r>
      <rPr>
        <sz val="10"/>
        <rFont val="宋体"/>
        <family val="0"/>
      </rPr>
      <t xml:space="preserve">   </t>
    </r>
    <r>
      <rPr>
        <sz val="10"/>
        <rFont val="宋体"/>
        <family val="0"/>
      </rPr>
      <t>用于社会福利的彩票公益金支出</t>
    </r>
  </si>
  <si>
    <t>抚顺市计划生育协会小计</t>
  </si>
  <si>
    <t>抚顺市计划生育协会</t>
  </si>
  <si>
    <t>抚顺市妇幼保健院小计</t>
  </si>
  <si>
    <t>抚顺市卫生学校小计</t>
  </si>
  <si>
    <t>抚顺市卫生健康监督中心小计</t>
  </si>
  <si>
    <t xml:space="preserve">    事业单位离退休</t>
  </si>
  <si>
    <r>
      <t>1</t>
    </r>
    <r>
      <rPr>
        <sz val="10"/>
        <rFont val="宋体"/>
        <family val="0"/>
      </rPr>
      <t>5</t>
    </r>
  </si>
  <si>
    <r>
      <t>5</t>
    </r>
    <r>
      <rPr>
        <sz val="10"/>
        <rFont val="宋体"/>
        <family val="0"/>
      </rPr>
      <t>0</t>
    </r>
  </si>
  <si>
    <t xml:space="preserve">    事业运行</t>
  </si>
  <si>
    <t xml:space="preserve">    事业单位医疗</t>
  </si>
  <si>
    <t>事业单位离退</t>
  </si>
  <si>
    <t>抚顺市卫生健康服务中心小计</t>
  </si>
  <si>
    <r>
      <t>0</t>
    </r>
    <r>
      <rPr>
        <sz val="9"/>
        <rFont val="宋体"/>
        <family val="0"/>
      </rPr>
      <t>5</t>
    </r>
  </si>
  <si>
    <r>
      <t>0</t>
    </r>
    <r>
      <rPr>
        <sz val="9"/>
        <rFont val="宋体"/>
        <family val="0"/>
      </rPr>
      <t>2</t>
    </r>
  </si>
  <si>
    <t>机关事业单位基本养老保险支出</t>
  </si>
  <si>
    <r>
      <t>0</t>
    </r>
    <r>
      <rPr>
        <sz val="9"/>
        <rFont val="宋体"/>
        <family val="0"/>
      </rPr>
      <t>6</t>
    </r>
  </si>
  <si>
    <r>
      <t>0</t>
    </r>
    <r>
      <rPr>
        <sz val="9"/>
        <rFont val="宋体"/>
        <family val="0"/>
      </rPr>
      <t>4</t>
    </r>
  </si>
  <si>
    <r>
      <t>0</t>
    </r>
    <r>
      <rPr>
        <sz val="9"/>
        <rFont val="宋体"/>
        <family val="0"/>
      </rPr>
      <t>1</t>
    </r>
  </si>
  <si>
    <r>
      <t>1</t>
    </r>
    <r>
      <rPr>
        <sz val="9"/>
        <rFont val="宋体"/>
        <family val="0"/>
      </rPr>
      <t>1</t>
    </r>
  </si>
  <si>
    <t>15</t>
  </si>
  <si>
    <t>50</t>
  </si>
  <si>
    <t xml:space="preserve">  208</t>
  </si>
  <si>
    <r>
      <t>0</t>
    </r>
    <r>
      <rPr>
        <sz val="10"/>
        <rFont val="宋体"/>
        <family val="0"/>
      </rPr>
      <t>5</t>
    </r>
  </si>
  <si>
    <r>
      <t>0</t>
    </r>
    <r>
      <rPr>
        <sz val="10"/>
        <rFont val="宋体"/>
        <family val="0"/>
      </rPr>
      <t>2</t>
    </r>
  </si>
  <si>
    <r>
      <t>0</t>
    </r>
    <r>
      <rPr>
        <sz val="10"/>
        <rFont val="宋体"/>
        <family val="0"/>
      </rPr>
      <t>5</t>
    </r>
  </si>
  <si>
    <r>
      <t>0</t>
    </r>
    <r>
      <rPr>
        <sz val="10"/>
        <rFont val="宋体"/>
        <family val="0"/>
      </rPr>
      <t>8</t>
    </r>
  </si>
  <si>
    <r>
      <t>0</t>
    </r>
    <r>
      <rPr>
        <sz val="10"/>
        <rFont val="宋体"/>
        <family val="0"/>
      </rPr>
      <t>1</t>
    </r>
  </si>
  <si>
    <r>
      <t>0</t>
    </r>
    <r>
      <rPr>
        <sz val="10"/>
        <rFont val="宋体"/>
        <family val="0"/>
      </rPr>
      <t>4</t>
    </r>
  </si>
  <si>
    <r>
      <t>1</t>
    </r>
    <r>
      <rPr>
        <sz val="10"/>
        <rFont val="宋体"/>
        <family val="0"/>
      </rPr>
      <t>1</t>
    </r>
  </si>
  <si>
    <r>
      <t>1</t>
    </r>
    <r>
      <rPr>
        <sz val="10"/>
        <rFont val="宋体"/>
        <family val="0"/>
      </rPr>
      <t>5</t>
    </r>
  </si>
  <si>
    <r>
      <t>5</t>
    </r>
    <r>
      <rPr>
        <sz val="10"/>
        <rFont val="宋体"/>
        <family val="0"/>
      </rPr>
      <t>0</t>
    </r>
  </si>
  <si>
    <t>整体项目</t>
  </si>
  <si>
    <t>2022年按项目实施方案完成各项任务。项目总计3934.62万元。</t>
  </si>
  <si>
    <t>根据各项目指标及实施方案。</t>
  </si>
  <si>
    <t>按时完成。</t>
  </si>
  <si>
    <t>依据各项目指标及实施方案，按时按质完成任务。</t>
  </si>
  <si>
    <t>按各项目实施方案分解计划执行。</t>
  </si>
  <si>
    <t>执行相关文件要求</t>
  </si>
  <si>
    <t>项目实施及时性</t>
  </si>
  <si>
    <t>经费支出规范性</t>
  </si>
  <si>
    <t>发挥资金使用效益</t>
  </si>
  <si>
    <t>政策可持续性</t>
  </si>
  <si>
    <t>项目单位：抚顺市卫生健康委员会</t>
  </si>
  <si>
    <t>部门名称： 抚顺市卫生健康委员会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</si>
</sst>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_ ;[Red]\-0.00\ "/>
    <numFmt numFmtId="192" formatCode="#,##0.000_ "/>
  </numFmts>
  <fonts count="49">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0"/>
      <color indexed="9"/>
      <name val="宋体"/>
      <family val="0"/>
    </font>
    <font>
      <sz val="9"/>
      <color indexed="8"/>
      <name val="宋体"/>
      <family val="0"/>
    </font>
    <font>
      <sz val="11"/>
      <color theme="1"/>
      <name val="Calibri"/>
      <family val="0"/>
    </font>
    <font>
      <sz val="11"/>
      <color rgb="FF9C0006"/>
      <name val="Calibri"/>
      <family val="0"/>
    </font>
    <font>
      <sz val="11"/>
      <color rgb="FF006100"/>
      <name val="Calibri"/>
      <family val="0"/>
    </font>
    <font>
      <b/>
      <sz val="10"/>
      <color rgb="FFFFFFFF"/>
      <name val="宋体"/>
      <family val="0"/>
    </font>
    <font>
      <sz val="10"/>
      <color rgb="FFFFFFFF"/>
      <name val="宋体"/>
      <family val="0"/>
    </font>
    <font>
      <sz val="9"/>
      <color theme="1"/>
      <name val="Calibri"/>
      <family val="0"/>
    </font>
    <font>
      <b/>
      <sz val="11"/>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7">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43" fillId="16" borderId="0" applyNumberFormat="0" applyBorder="0" applyAlignment="0" applyProtection="0"/>
    <xf numFmtId="0" fontId="28"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4" fillId="17"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8" borderId="5" applyNumberFormat="0" applyAlignment="0" applyProtection="0"/>
    <xf numFmtId="0" fontId="26" fillId="18" borderId="5" applyNumberFormat="0" applyAlignment="0" applyProtection="0"/>
    <xf numFmtId="0" fontId="20" fillId="19" borderId="6" applyNumberFormat="0" applyAlignment="0" applyProtection="0"/>
    <xf numFmtId="0" fontId="20"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8" fillId="18" borderId="8" applyNumberFormat="0" applyAlignment="0" applyProtection="0"/>
    <xf numFmtId="0" fontId="18" fillId="18"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469">
    <xf numFmtId="0" fontId="0" fillId="0" borderId="0" xfId="0" applyAlignment="1">
      <alignment vertical="center"/>
    </xf>
    <xf numFmtId="0" fontId="7" fillId="26" borderId="0" xfId="0" applyFont="1" applyFill="1" applyAlignment="1">
      <alignment horizontal="right" vertical="center"/>
    </xf>
    <xf numFmtId="0" fontId="8" fillId="0" borderId="0" xfId="109" applyFont="1" applyAlignment="1">
      <alignment vertical="center"/>
      <protection/>
    </xf>
    <xf numFmtId="0" fontId="6" fillId="27" borderId="0" xfId="109" applyFont="1" applyFill="1" applyAlignment="1">
      <alignment vertical="center" wrapText="1"/>
      <protection/>
    </xf>
    <xf numFmtId="0" fontId="6" fillId="0" borderId="0" xfId="109" applyFont="1" applyAlignment="1">
      <alignment vertical="center"/>
      <protection/>
    </xf>
    <xf numFmtId="0" fontId="7" fillId="0" borderId="0" xfId="0" applyFont="1" applyAlignment="1">
      <alignment vertical="center"/>
    </xf>
    <xf numFmtId="49" fontId="8" fillId="0" borderId="0" xfId="109" applyNumberFormat="1" applyFont="1" applyFill="1" applyAlignment="1" applyProtection="1">
      <alignment vertical="center"/>
      <protection/>
    </xf>
    <xf numFmtId="176" fontId="8" fillId="0" borderId="0" xfId="109" applyNumberFormat="1" applyFont="1" applyAlignment="1">
      <alignment vertical="center"/>
      <protection/>
    </xf>
    <xf numFmtId="0" fontId="8" fillId="0" borderId="0" xfId="109" applyFont="1">
      <alignment/>
      <protection/>
    </xf>
    <xf numFmtId="2" fontId="8" fillId="0" borderId="0" xfId="109" applyNumberFormat="1" applyFont="1" applyFill="1" applyAlignment="1" applyProtection="1">
      <alignment horizontal="center" vertical="center"/>
      <protection/>
    </xf>
    <xf numFmtId="0" fontId="6" fillId="0" borderId="10" xfId="90" applyFont="1" applyFill="1" applyBorder="1" applyAlignment="1">
      <alignment horizontal="left" vertical="center"/>
      <protection/>
    </xf>
    <xf numFmtId="176" fontId="8" fillId="0" borderId="0" xfId="109" applyNumberFormat="1" applyFont="1" applyFill="1" applyAlignment="1">
      <alignment horizontal="center" vertical="center"/>
      <protection/>
    </xf>
    <xf numFmtId="176" fontId="6" fillId="0" borderId="10" xfId="109"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109" applyFont="1">
      <alignment/>
      <protection/>
    </xf>
    <xf numFmtId="49" fontId="8" fillId="0" borderId="11" xfId="0" applyNumberFormat="1" applyFont="1" applyFill="1" applyBorder="1" applyAlignment="1" applyProtection="1">
      <alignment horizontal="center" vertical="center"/>
      <protection/>
    </xf>
    <xf numFmtId="177" fontId="8" fillId="0" borderId="12"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0" fontId="10" fillId="0" borderId="0" xfId="0" applyNumberFormat="1" applyFont="1" applyFill="1" applyAlignment="1" applyProtection="1">
      <alignment vertical="center" wrapText="1"/>
      <protection/>
    </xf>
    <xf numFmtId="179"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79" fontId="8" fillId="0" borderId="11" xfId="109"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1"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Border="1" applyAlignment="1">
      <alignment horizontal="center" vertical="center" wrapText="1"/>
    </xf>
    <xf numFmtId="49" fontId="8" fillId="0" borderId="11" xfId="9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9"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Border="1" applyAlignment="1">
      <alignment vertical="center"/>
    </xf>
    <xf numFmtId="0" fontId="4" fillId="0" borderId="0" xfId="0" applyFont="1" applyAlignment="1">
      <alignment vertical="center"/>
    </xf>
    <xf numFmtId="0" fontId="6" fillId="0" borderId="0" xfId="109" applyNumberFormat="1" applyFont="1" applyFill="1" applyAlignment="1" applyProtection="1">
      <alignment horizontal="centerContinuous" vertical="center"/>
      <protection/>
    </xf>
    <xf numFmtId="0" fontId="8" fillId="0" borderId="0" xfId="109" applyNumberFormat="1" applyFont="1" applyFill="1" applyAlignment="1" applyProtection="1">
      <alignment horizontal="centerContinuous" vertical="center"/>
      <protection/>
    </xf>
    <xf numFmtId="0" fontId="6" fillId="0" borderId="0" xfId="109" applyNumberFormat="1" applyFont="1" applyFill="1" applyAlignment="1" applyProtection="1">
      <alignment horizontal="right" vertical="center"/>
      <protection/>
    </xf>
    <xf numFmtId="0" fontId="6" fillId="0" borderId="0" xfId="90" applyFont="1" applyFill="1" applyBorder="1" applyAlignment="1">
      <alignment horizontal="left" vertical="center"/>
      <protection/>
    </xf>
    <xf numFmtId="49" fontId="6" fillId="0" borderId="11" xfId="0" applyNumberFormat="1" applyFont="1" applyBorder="1" applyAlignment="1">
      <alignment horizontal="center" vertical="center"/>
    </xf>
    <xf numFmtId="178" fontId="8" fillId="0" borderId="11" xfId="0" applyNumberFormat="1" applyFont="1" applyFill="1" applyBorder="1" applyAlignment="1" applyProtection="1">
      <alignment horizontal="right" vertical="center"/>
      <protection/>
    </xf>
    <xf numFmtId="182" fontId="0" fillId="0" borderId="11" xfId="0" applyNumberFormat="1" applyFill="1" applyBorder="1" applyAlignment="1">
      <alignment horizontal="right" vertical="center"/>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2" xfId="90"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78" fontId="8" fillId="0" borderId="11" xfId="0" applyNumberFormat="1" applyFont="1" applyFill="1" applyBorder="1" applyAlignment="1">
      <alignment vertical="center"/>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0" fontId="9" fillId="0" borderId="0" xfId="109" applyNumberFormat="1" applyFont="1" applyFill="1" applyAlignment="1" applyProtection="1">
      <alignment vertical="center"/>
      <protection/>
    </xf>
    <xf numFmtId="0" fontId="6" fillId="0" borderId="0" xfId="0" applyFont="1" applyBorder="1" applyAlignment="1">
      <alignment vertical="center"/>
    </xf>
    <xf numFmtId="0" fontId="9" fillId="0" borderId="0" xfId="109"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78" fontId="6" fillId="0" borderId="11" xfId="0" applyNumberFormat="1" applyFont="1" applyFill="1" applyBorder="1" applyAlignment="1" applyProtection="1">
      <alignment horizontal="right" vertical="center"/>
      <protection/>
    </xf>
    <xf numFmtId="178" fontId="8" fillId="0" borderId="11" xfId="0" applyNumberFormat="1" applyFont="1" applyBorder="1" applyAlignment="1">
      <alignment vertical="center"/>
    </xf>
    <xf numFmtId="178" fontId="6" fillId="0" borderId="15" xfId="0" applyNumberFormat="1" applyFont="1" applyFill="1" applyBorder="1" applyAlignment="1">
      <alignment horizontal="right" vertical="center" wrapText="1"/>
    </xf>
    <xf numFmtId="178" fontId="8" fillId="0" borderId="11" xfId="0" applyNumberFormat="1" applyFont="1" applyFill="1" applyBorder="1" applyAlignment="1">
      <alignment horizontal="right" vertical="center"/>
    </xf>
    <xf numFmtId="0" fontId="0" fillId="0" borderId="0" xfId="0" applyAlignment="1">
      <alignment horizontal="centerContinuous" vertical="center"/>
    </xf>
    <xf numFmtId="178" fontId="0" fillId="0" borderId="11" xfId="0" applyNumberFormat="1" applyFont="1" applyFill="1" applyBorder="1" applyAlignment="1" applyProtection="1">
      <alignment horizontal="right" vertical="center"/>
      <protection/>
    </xf>
    <xf numFmtId="178" fontId="0" fillId="0" borderId="11" xfId="0" applyNumberFormat="1" applyFill="1" applyBorder="1" applyAlignment="1">
      <alignment horizontal="right" vertical="center"/>
    </xf>
    <xf numFmtId="0" fontId="3" fillId="0" borderId="0" xfId="91" applyFont="1">
      <alignment/>
      <protection/>
    </xf>
    <xf numFmtId="0" fontId="2" fillId="0" borderId="0" xfId="91">
      <alignment/>
      <protection/>
    </xf>
    <xf numFmtId="0" fontId="8" fillId="0" borderId="0" xfId="90" applyFont="1" applyFill="1" applyAlignment="1">
      <alignment vertical="center"/>
      <protection/>
    </xf>
    <xf numFmtId="0" fontId="8" fillId="0" borderId="0" xfId="90" applyFont="1" applyFill="1" applyAlignment="1">
      <alignment horizontal="center" vertical="center"/>
      <protection/>
    </xf>
    <xf numFmtId="176" fontId="6" fillId="0" borderId="0" xfId="90" applyNumberFormat="1" applyFont="1" applyFill="1" applyAlignment="1" applyProtection="1">
      <alignment horizontal="right" vertical="center"/>
      <protection/>
    </xf>
    <xf numFmtId="0" fontId="12" fillId="0" borderId="0" xfId="90" applyFont="1" applyFill="1" applyAlignment="1">
      <alignment vertical="center"/>
      <protection/>
    </xf>
    <xf numFmtId="176" fontId="8" fillId="0" borderId="10" xfId="90" applyNumberFormat="1" applyFont="1" applyFill="1" applyBorder="1" applyAlignment="1">
      <alignment horizontal="center" vertical="center"/>
      <protection/>
    </xf>
    <xf numFmtId="0" fontId="8" fillId="0" borderId="10" xfId="90" applyFont="1" applyFill="1" applyBorder="1" applyAlignment="1">
      <alignment horizontal="center" vertical="center"/>
      <protection/>
    </xf>
    <xf numFmtId="0" fontId="12" fillId="0" borderId="0" xfId="90" applyFont="1" applyFill="1" applyBorder="1" applyAlignment="1">
      <alignment vertical="center"/>
      <protection/>
    </xf>
    <xf numFmtId="0" fontId="6" fillId="0" borderId="11" xfId="90" applyNumberFormat="1" applyFont="1" applyFill="1" applyBorder="1" applyAlignment="1" applyProtection="1">
      <alignment horizontal="centerContinuous" vertical="center"/>
      <protection/>
    </xf>
    <xf numFmtId="0" fontId="6" fillId="0" borderId="11" xfId="90" applyNumberFormat="1" applyFont="1" applyFill="1" applyBorder="1" applyAlignment="1" applyProtection="1">
      <alignment horizontal="center" vertical="center"/>
      <protection/>
    </xf>
    <xf numFmtId="176" fontId="6" fillId="0" borderId="17" xfId="90" applyNumberFormat="1" applyFont="1" applyFill="1" applyBorder="1" applyAlignment="1" applyProtection="1">
      <alignment horizontal="center" vertical="center"/>
      <protection/>
    </xf>
    <xf numFmtId="176" fontId="6" fillId="0" borderId="11" xfId="90" applyNumberFormat="1" applyFont="1" applyFill="1" applyBorder="1" applyAlignment="1" applyProtection="1">
      <alignment horizontal="center" vertical="center"/>
      <protection/>
    </xf>
    <xf numFmtId="49" fontId="8" fillId="0" borderId="12" xfId="90" applyNumberFormat="1" applyFont="1" applyFill="1" applyBorder="1" applyAlignment="1" applyProtection="1">
      <alignment horizontal="left" vertical="center" indent="1"/>
      <protection/>
    </xf>
    <xf numFmtId="49" fontId="6" fillId="0" borderId="12" xfId="90" applyNumberFormat="1" applyFont="1" applyFill="1" applyBorder="1" applyAlignment="1" applyProtection="1">
      <alignment horizontal="center" vertical="center"/>
      <protection/>
    </xf>
    <xf numFmtId="0" fontId="11" fillId="0" borderId="0" xfId="90" applyFont="1" applyFill="1" applyAlignment="1">
      <alignment vertical="center"/>
      <protection/>
    </xf>
    <xf numFmtId="0" fontId="12" fillId="0" borderId="0" xfId="90"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3" fillId="0" borderId="11" xfId="91" applyFont="1" applyBorder="1">
      <alignment/>
      <protection/>
    </xf>
    <xf numFmtId="0" fontId="3" fillId="0" borderId="11" xfId="91" applyFont="1" applyBorder="1" applyAlignment="1">
      <alignment horizontal="left"/>
      <protection/>
    </xf>
    <xf numFmtId="0" fontId="2" fillId="0" borderId="11" xfId="91" applyBorder="1">
      <alignment/>
      <protection/>
    </xf>
    <xf numFmtId="49" fontId="0" fillId="0" borderId="11" xfId="0" applyNumberFormat="1" applyFont="1" applyFill="1" applyBorder="1" applyAlignment="1">
      <alignment horizontal="left" vertical="center" wrapText="1"/>
    </xf>
    <xf numFmtId="182" fontId="0" fillId="0" borderId="11" xfId="0" applyNumberFormat="1" applyFont="1" applyFill="1" applyBorder="1" applyAlignment="1">
      <alignment horizontal="right" vertical="center"/>
    </xf>
    <xf numFmtId="0" fontId="0" fillId="0" borderId="11" xfId="0" applyNumberFormat="1" applyFill="1" applyBorder="1" applyAlignment="1">
      <alignment horizontal="center" vertical="center"/>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8" fontId="6" fillId="0" borderId="11" xfId="109" applyNumberFormat="1" applyFont="1" applyFill="1" applyBorder="1" applyAlignment="1" applyProtection="1">
      <alignment horizontal="right" vertical="center" wrapText="1"/>
      <protection/>
    </xf>
    <xf numFmtId="178" fontId="6" fillId="0" borderId="11" xfId="0" applyNumberFormat="1" applyFont="1" applyFill="1" applyBorder="1" applyAlignment="1">
      <alignment horizontal="right" vertical="center" wrapText="1"/>
    </xf>
    <xf numFmtId="49" fontId="9" fillId="0" borderId="0" xfId="109" applyNumberFormat="1" applyFont="1" applyFill="1" applyAlignment="1" applyProtection="1">
      <alignment horizontal="centerContinuous" vertical="center"/>
      <protection/>
    </xf>
    <xf numFmtId="49" fontId="8" fillId="0" borderId="0" xfId="0" applyNumberFormat="1" applyFont="1" applyAlignment="1">
      <alignment vertical="center"/>
    </xf>
    <xf numFmtId="49" fontId="8" fillId="0" borderId="10" xfId="0" applyNumberFormat="1" applyFont="1" applyBorder="1" applyAlignment="1">
      <alignment vertical="center"/>
    </xf>
    <xf numFmtId="49" fontId="0" fillId="0" borderId="11" xfId="0" applyNumberFormat="1" applyFill="1" applyBorder="1" applyAlignment="1">
      <alignment horizontal="center" vertical="center"/>
    </xf>
    <xf numFmtId="49" fontId="7" fillId="0" borderId="11" xfId="0" applyNumberFormat="1" applyFont="1" applyFill="1" applyBorder="1" applyAlignment="1">
      <alignment horizontal="center" vertical="center"/>
    </xf>
    <xf numFmtId="178" fontId="7" fillId="0" borderId="11" xfId="0" applyNumberFormat="1" applyFont="1" applyFill="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10" xfId="0" applyFont="1" applyBorder="1" applyAlignment="1">
      <alignment vertical="center"/>
    </xf>
    <xf numFmtId="49" fontId="8" fillId="0" borderId="0" xfId="0" applyNumberFormat="1" applyFont="1" applyBorder="1" applyAlignment="1">
      <alignment vertical="center"/>
    </xf>
    <xf numFmtId="49" fontId="6" fillId="0" borderId="11" xfId="0" applyNumberFormat="1" applyFont="1" applyFill="1" applyBorder="1" applyAlignment="1">
      <alignment horizontal="center" vertical="center"/>
    </xf>
    <xf numFmtId="189" fontId="0" fillId="0" borderId="11" xfId="0" applyNumberFormat="1" applyFill="1" applyBorder="1" applyAlignment="1">
      <alignment horizontal="right" vertical="center"/>
    </xf>
    <xf numFmtId="0" fontId="6" fillId="0" borderId="11" xfId="0" applyFont="1" applyFill="1" applyBorder="1" applyAlignment="1">
      <alignment vertical="center"/>
    </xf>
    <xf numFmtId="0" fontId="0" fillId="0" borderId="11" xfId="0" applyFill="1" applyBorder="1" applyAlignment="1">
      <alignment vertical="center"/>
    </xf>
    <xf numFmtId="0" fontId="0" fillId="0" borderId="11" xfId="0" applyNumberFormat="1" applyFont="1" applyFill="1" applyBorder="1" applyAlignment="1">
      <alignment vertical="center"/>
    </xf>
    <xf numFmtId="0" fontId="8" fillId="0" borderId="0" xfId="0" applyFont="1" applyAlignment="1">
      <alignment vertical="center"/>
    </xf>
    <xf numFmtId="182" fontId="6" fillId="0" borderId="11" xfId="0" applyNumberFormat="1" applyFont="1" applyFill="1" applyBorder="1" applyAlignment="1" applyProtection="1">
      <alignment vertical="center"/>
      <protection/>
    </xf>
    <xf numFmtId="0" fontId="5" fillId="0" borderId="0" xfId="0" applyFont="1" applyFill="1" applyAlignment="1">
      <alignment horizontal="center" vertical="center"/>
    </xf>
    <xf numFmtId="49" fontId="0" fillId="0" borderId="0" xfId="0" applyNumberFormat="1" applyFill="1" applyAlignment="1">
      <alignment horizontal="center"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Border="1" applyAlignment="1">
      <alignment horizontal="center" vertical="center"/>
    </xf>
    <xf numFmtId="49" fontId="8" fillId="0" borderId="11" xfId="84" applyNumberFormat="1" applyFont="1" applyFill="1" applyBorder="1">
      <alignment vertical="center"/>
      <protection/>
    </xf>
    <xf numFmtId="0" fontId="8" fillId="0" borderId="11" xfId="84" applyNumberFormat="1" applyFont="1" applyFill="1" applyBorder="1">
      <alignment vertical="center"/>
      <protection/>
    </xf>
    <xf numFmtId="182" fontId="8" fillId="0" borderId="11" xfId="84" applyNumberFormat="1" applyFont="1" applyFill="1" applyBorder="1" applyAlignment="1">
      <alignment horizontal="right" vertical="center"/>
      <protection/>
    </xf>
    <xf numFmtId="0" fontId="6" fillId="0" borderId="0" xfId="0" applyFont="1" applyAlignment="1">
      <alignment horizontal="center" vertical="center"/>
    </xf>
    <xf numFmtId="49" fontId="8" fillId="0" borderId="0" xfId="0" applyNumberFormat="1" applyFont="1" applyAlignment="1">
      <alignment horizontal="center" vertical="center"/>
    </xf>
    <xf numFmtId="182" fontId="8" fillId="0" borderId="11" xfId="0" applyNumberFormat="1" applyFont="1" applyFill="1" applyBorder="1" applyAlignment="1">
      <alignment vertical="center"/>
    </xf>
    <xf numFmtId="49" fontId="6" fillId="0" borderId="11" xfId="83" applyNumberFormat="1" applyFont="1" applyFill="1" applyBorder="1">
      <alignment vertical="center"/>
      <protection/>
    </xf>
    <xf numFmtId="182" fontId="6" fillId="0" borderId="11" xfId="83" applyNumberFormat="1" applyFont="1" applyFill="1" applyBorder="1" applyAlignment="1">
      <alignment horizontal="right" vertical="center"/>
      <protection/>
    </xf>
    <xf numFmtId="0" fontId="6" fillId="0" borderId="11" xfId="83" applyNumberFormat="1" applyFont="1" applyFill="1" applyBorder="1" applyAlignment="1">
      <alignment horizontal="center" vertical="center"/>
      <protection/>
    </xf>
    <xf numFmtId="189" fontId="0" fillId="0" borderId="11" xfId="0" applyNumberFormat="1" applyFill="1" applyBorder="1" applyAlignment="1">
      <alignment vertical="center"/>
    </xf>
    <xf numFmtId="189" fontId="8" fillId="0" borderId="11" xfId="83" applyNumberFormat="1" applyFont="1" applyFill="1" applyBorder="1" applyAlignment="1">
      <alignment horizontal="right" vertical="center"/>
      <protection/>
    </xf>
    <xf numFmtId="177" fontId="6" fillId="0" borderId="12" xfId="0" applyNumberFormat="1" applyFont="1" applyFill="1" applyBorder="1" applyAlignment="1" applyProtection="1">
      <alignment horizontal="center" vertical="center" wrapText="1"/>
      <protection/>
    </xf>
    <xf numFmtId="178" fontId="12" fillId="0" borderId="11" xfId="0" applyNumberFormat="1" applyFont="1" applyFill="1" applyBorder="1" applyAlignment="1">
      <alignment horizontal="center" vertical="center"/>
    </xf>
    <xf numFmtId="0" fontId="6" fillId="0" borderId="0" xfId="109" applyFont="1">
      <alignment/>
      <protection/>
    </xf>
    <xf numFmtId="0" fontId="6" fillId="0" borderId="10" xfId="0" applyFont="1" applyBorder="1" applyAlignment="1">
      <alignment horizontal="right" vertical="center"/>
    </xf>
    <xf numFmtId="49" fontId="0" fillId="0" borderId="11" xfId="0" applyNumberFormat="1" applyFill="1" applyBorder="1" applyAlignment="1">
      <alignment horizontal="left" vertical="center" wrapText="1"/>
    </xf>
    <xf numFmtId="0" fontId="7" fillId="0" borderId="11" xfId="0" applyNumberFormat="1" applyFont="1" applyFill="1" applyBorder="1" applyAlignment="1">
      <alignment horizontal="center" vertical="center"/>
    </xf>
    <xf numFmtId="0" fontId="8" fillId="0" borderId="11" xfId="84" applyNumberFormat="1" applyFont="1" applyFill="1" applyBorder="1">
      <alignment vertical="center"/>
      <protection/>
    </xf>
    <xf numFmtId="49" fontId="8" fillId="0" borderId="11" xfId="84" applyNumberFormat="1" applyFont="1" applyFill="1" applyBorder="1">
      <alignment vertical="center"/>
      <protection/>
    </xf>
    <xf numFmtId="0" fontId="6" fillId="0" borderId="10" xfId="90" applyFont="1" applyFill="1" applyBorder="1" applyAlignment="1">
      <alignment vertical="center"/>
      <protection/>
    </xf>
    <xf numFmtId="0" fontId="6" fillId="0" borderId="10" xfId="90" applyFont="1" applyFill="1" applyBorder="1" applyAlignment="1">
      <alignment horizontal="right" vertical="center"/>
      <protection/>
    </xf>
    <xf numFmtId="0" fontId="0" fillId="0" borderId="0" xfId="0" applyAlignment="1">
      <alignment vertical="center"/>
    </xf>
    <xf numFmtId="0" fontId="0" fillId="0" borderId="11" xfId="0" applyBorder="1" applyAlignment="1">
      <alignment vertical="center"/>
    </xf>
    <xf numFmtId="0" fontId="6" fillId="26" borderId="11" xfId="0"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6" fillId="0" borderId="11" xfId="0" applyNumberFormat="1" applyFont="1" applyFill="1" applyBorder="1" applyAlignment="1" applyProtection="1">
      <alignment horizontal="centerContinuous" vertical="center"/>
      <protection/>
    </xf>
    <xf numFmtId="0" fontId="9" fillId="0" borderId="0" xfId="109" applyNumberFormat="1" applyFont="1" applyFill="1" applyAlignment="1" applyProtection="1">
      <alignment horizontal="center" vertical="center"/>
      <protection/>
    </xf>
    <xf numFmtId="0" fontId="2" fillId="0" borderId="0" xfId="0" applyFont="1" applyAlignment="1">
      <alignment horizontal="left" vertical="center"/>
    </xf>
    <xf numFmtId="0" fontId="6" fillId="0" borderId="11" xfId="0" applyFont="1" applyFill="1" applyBorder="1" applyAlignment="1">
      <alignment horizontal="center" vertical="center"/>
    </xf>
    <xf numFmtId="49" fontId="8" fillId="0" borderId="12" xfId="90" applyNumberFormat="1" applyFont="1" applyFill="1" applyBorder="1" applyAlignment="1" applyProtection="1">
      <alignmen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center" vertical="center" wrapText="1"/>
    </xf>
    <xf numFmtId="0" fontId="8" fillId="0" borderId="0" xfId="0" applyFont="1" applyAlignment="1">
      <alignment vertical="center"/>
    </xf>
    <xf numFmtId="0" fontId="6"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vertical="center"/>
      <protection/>
    </xf>
    <xf numFmtId="2" fontId="6" fillId="0" borderId="0" xfId="109" applyNumberFormat="1" applyFont="1" applyFill="1" applyAlignment="1" applyProtection="1">
      <alignment horizontal="right" vertical="center"/>
      <protection/>
    </xf>
    <xf numFmtId="0" fontId="7" fillId="26" borderId="0" xfId="0" applyNumberFormat="1" applyFont="1" applyFill="1" applyAlignment="1" applyProtection="1">
      <alignment horizontal="right" vertical="center"/>
      <protection/>
    </xf>
    <xf numFmtId="0" fontId="13" fillId="0" borderId="0" xfId="0" applyFont="1" applyAlignment="1">
      <alignment horizontal="center" vertical="center" wrapText="1"/>
    </xf>
    <xf numFmtId="0" fontId="0" fillId="26" borderId="0" xfId="0" applyFill="1" applyAlignment="1">
      <alignment horizontal="center" vertical="center"/>
    </xf>
    <xf numFmtId="49" fontId="2" fillId="26" borderId="0" xfId="0" applyNumberFormat="1" applyFont="1" applyFill="1" applyAlignment="1">
      <alignment horizontal="left" vertical="center"/>
    </xf>
    <xf numFmtId="0" fontId="0" fillId="0" borderId="0" xfId="0" applyAlignment="1">
      <alignment horizontal="center" vertical="center"/>
    </xf>
    <xf numFmtId="0" fontId="0" fillId="0" borderId="11" xfId="0" applyBorder="1" applyAlignment="1">
      <alignment horizontal="center" vertical="center" wrapText="1"/>
    </xf>
    <xf numFmtId="0" fontId="2" fillId="0" borderId="11" xfId="0" applyFont="1" applyBorder="1" applyAlignment="1">
      <alignment horizontal="center" vertical="center"/>
    </xf>
    <xf numFmtId="0" fontId="0" fillId="0" borderId="11" xfId="0" applyBorder="1" applyAlignment="1">
      <alignment horizontal="center" vertical="center"/>
    </xf>
    <xf numFmtId="0" fontId="5" fillId="0" borderId="0" xfId="0" applyFont="1" applyAlignment="1">
      <alignment horizontal="center" vertical="center"/>
    </xf>
    <xf numFmtId="0" fontId="3" fillId="0" borderId="11" xfId="0" applyFont="1" applyBorder="1" applyAlignment="1">
      <alignment horizontal="center" vertical="center" wrapText="1"/>
    </xf>
    <xf numFmtId="0" fontId="6" fillId="0" borderId="0" xfId="0" applyNumberFormat="1" applyFont="1" applyFill="1" applyAlignment="1" applyProtection="1">
      <alignment horizontal="right" vertical="center"/>
      <protection/>
    </xf>
    <xf numFmtId="0" fontId="8" fillId="0" borderId="11" xfId="90" applyNumberFormat="1" applyFont="1" applyFill="1" applyBorder="1" applyAlignment="1" applyProtection="1">
      <alignment vertical="center"/>
      <protection/>
    </xf>
    <xf numFmtId="49" fontId="6" fillId="0" borderId="0" xfId="90" applyNumberFormat="1" applyFont="1" applyFill="1" applyBorder="1" applyAlignment="1" applyProtection="1">
      <alignment horizontal="center" vertical="center"/>
      <protection/>
    </xf>
    <xf numFmtId="178" fontId="6" fillId="0" borderId="0" xfId="0" applyNumberFormat="1" applyFont="1" applyFill="1" applyBorder="1" applyAlignment="1" applyProtection="1">
      <alignment horizontal="right" vertical="center"/>
      <protection/>
    </xf>
    <xf numFmtId="191" fontId="8" fillId="0" borderId="11" xfId="89" applyNumberFormat="1" applyFont="1" applyFill="1" applyBorder="1" applyAlignment="1" applyProtection="1">
      <alignment horizontal="right" vertical="center" wrapText="1"/>
      <protection/>
    </xf>
    <xf numFmtId="4" fontId="8" fillId="0" borderId="11" xfId="89"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191" fontId="0" fillId="0" borderId="11" xfId="89" applyNumberFormat="1" applyFill="1" applyBorder="1" applyAlignment="1">
      <alignment horizontal="right" vertical="center" wrapText="1"/>
      <protection/>
    </xf>
    <xf numFmtId="0" fontId="6" fillId="0" borderId="0" xfId="90" applyFont="1" applyFill="1" applyBorder="1" applyAlignment="1">
      <alignment horizontal="left" vertical="center"/>
      <protection/>
    </xf>
    <xf numFmtId="0" fontId="8" fillId="0" borderId="11" xfId="89" applyNumberFormat="1" applyFont="1" applyFill="1" applyBorder="1" applyAlignment="1" applyProtection="1">
      <alignment horizontal="left" vertical="center" wrapText="1"/>
      <protection/>
    </xf>
    <xf numFmtId="49" fontId="8" fillId="0" borderId="11" xfId="89" applyNumberFormat="1" applyFont="1" applyFill="1" applyBorder="1" applyAlignment="1" applyProtection="1">
      <alignment horizontal="left" vertical="center" wrapText="1"/>
      <protection/>
    </xf>
    <xf numFmtId="0" fontId="6" fillId="0" borderId="11" xfId="0" applyFont="1" applyBorder="1" applyAlignment="1">
      <alignment horizontal="center" vertical="center" wrapText="1"/>
    </xf>
    <xf numFmtId="0" fontId="8" fillId="0" borderId="11" xfId="89" applyNumberFormat="1" applyFont="1" applyFill="1" applyBorder="1" applyAlignment="1" applyProtection="1">
      <alignment horizontal="left" vertical="center" wrapText="1"/>
      <protection/>
    </xf>
    <xf numFmtId="49" fontId="8" fillId="0" borderId="11" xfId="84" applyNumberFormat="1" applyFont="1" applyFill="1" applyBorder="1">
      <alignment vertical="center"/>
      <protection/>
    </xf>
    <xf numFmtId="0" fontId="8" fillId="0" borderId="11" xfId="84" applyNumberFormat="1" applyFont="1" applyFill="1" applyBorder="1">
      <alignment vertical="center"/>
      <protection/>
    </xf>
    <xf numFmtId="49" fontId="8" fillId="0" borderId="11" xfId="89" applyNumberFormat="1" applyFont="1" applyFill="1" applyBorder="1" applyAlignment="1" applyProtection="1">
      <alignment horizontal="left" vertical="center" wrapText="1"/>
      <protection/>
    </xf>
    <xf numFmtId="49" fontId="6" fillId="0" borderId="11" xfId="83" applyNumberFormat="1" applyFont="1" applyFill="1" applyBorder="1">
      <alignment vertical="center"/>
      <protection/>
    </xf>
    <xf numFmtId="4" fontId="8" fillId="0" borderId="11" xfId="109" applyNumberFormat="1" applyFont="1" applyFill="1" applyBorder="1" applyAlignment="1" applyProtection="1">
      <alignment horizontal="right" vertical="center" wrapText="1"/>
      <protection/>
    </xf>
    <xf numFmtId="4" fontId="8" fillId="0" borderId="11" xfId="0" applyNumberFormat="1" applyFont="1" applyBorder="1" applyAlignment="1">
      <alignment vertical="center"/>
    </xf>
    <xf numFmtId="4" fontId="0" fillId="0" borderId="11" xfId="0" applyNumberFormat="1" applyBorder="1" applyAlignment="1">
      <alignment vertical="center"/>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vertical="center"/>
    </xf>
    <xf numFmtId="178" fontId="0" fillId="0" borderId="11" xfId="0" applyNumberFormat="1" applyFont="1" applyFill="1" applyBorder="1" applyAlignment="1">
      <alignment horizontal="right" vertical="center"/>
    </xf>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0" fillId="0" borderId="0" xfId="0" applyFont="1" applyAlignment="1">
      <alignment vertical="center"/>
    </xf>
    <xf numFmtId="0" fontId="6" fillId="0" borderId="10" xfId="90" applyFont="1" applyFill="1" applyBorder="1" applyAlignment="1">
      <alignment horizontal="left" vertical="center"/>
      <protection/>
    </xf>
    <xf numFmtId="0" fontId="6" fillId="0" borderId="0" xfId="90" applyFont="1" applyFill="1" applyBorder="1" applyAlignment="1">
      <alignment horizontal="left" vertical="center"/>
      <protection/>
    </xf>
    <xf numFmtId="0" fontId="6" fillId="0" borderId="10" xfId="90" applyFont="1" applyFill="1" applyBorder="1" applyAlignment="1">
      <alignment vertical="center"/>
      <protection/>
    </xf>
    <xf numFmtId="178" fontId="0" fillId="0" borderId="11" xfId="0" applyNumberFormat="1" applyFont="1" applyFill="1" applyBorder="1" applyAlignment="1">
      <alignment horizontal="right" vertical="center"/>
    </xf>
    <xf numFmtId="0" fontId="0" fillId="0" borderId="11" xfId="0" applyNumberFormat="1" applyFill="1" applyBorder="1" applyAlignment="1">
      <alignment horizontal="left" vertical="center"/>
    </xf>
    <xf numFmtId="191" fontId="8" fillId="0" borderId="11" xfId="89" applyNumberFormat="1" applyFont="1" applyFill="1" applyBorder="1" applyAlignment="1" applyProtection="1">
      <alignment horizontal="right" vertical="center" wrapText="1"/>
      <protection/>
    </xf>
    <xf numFmtId="0" fontId="9" fillId="0" borderId="0" xfId="109" applyNumberFormat="1" applyFont="1" applyFill="1" applyAlignment="1" applyProtection="1">
      <alignment horizontal="centerContinuous" vertical="center"/>
      <protection/>
    </xf>
    <xf numFmtId="184" fontId="8" fillId="0" borderId="11" xfId="89" applyNumberFormat="1" applyFont="1" applyFill="1" applyBorder="1" applyAlignment="1" applyProtection="1">
      <alignment horizontal="right" vertical="center" wrapText="1"/>
      <protection/>
    </xf>
    <xf numFmtId="184" fontId="6" fillId="0" borderId="11" xfId="0" applyNumberFormat="1" applyFont="1" applyFill="1" applyBorder="1" applyAlignment="1">
      <alignment horizontal="right" vertical="center" wrapText="1"/>
    </xf>
    <xf numFmtId="184" fontId="8" fillId="0" borderId="11" xfId="0" applyNumberFormat="1" applyFont="1" applyFill="1" applyBorder="1" applyAlignment="1">
      <alignment horizontal="right" vertical="center" wrapText="1"/>
    </xf>
    <xf numFmtId="184" fontId="0" fillId="0" borderId="11" xfId="0" applyNumberFormat="1" applyFont="1" applyFill="1" applyBorder="1" applyAlignment="1">
      <alignment horizontal="right" vertical="center"/>
    </xf>
    <xf numFmtId="184" fontId="47" fillId="0" borderId="11" xfId="0" applyNumberFormat="1" applyFont="1" applyFill="1" applyBorder="1" applyAlignment="1">
      <alignment horizontal="right" vertical="center"/>
    </xf>
    <xf numFmtId="0" fontId="47" fillId="0" borderId="11" xfId="0" applyNumberFormat="1" applyFont="1" applyFill="1" applyBorder="1" applyAlignment="1">
      <alignment horizontal="right" vertical="center"/>
    </xf>
    <xf numFmtId="191" fontId="6" fillId="0" borderId="11" xfId="89" applyNumberFormat="1" applyFont="1" applyFill="1" applyBorder="1" applyAlignment="1" applyProtection="1">
      <alignment horizontal="right" vertical="center" wrapText="1"/>
      <protection/>
    </xf>
    <xf numFmtId="178" fontId="8" fillId="0" borderId="11" xfId="0" applyNumberFormat="1" applyFont="1" applyFill="1" applyBorder="1" applyAlignment="1">
      <alignment horizontal="right" vertical="center" wrapText="1"/>
    </xf>
    <xf numFmtId="49" fontId="8" fillId="0" borderId="11" xfId="89" applyNumberFormat="1" applyFont="1" applyFill="1" applyBorder="1" applyAlignment="1" applyProtection="1">
      <alignment horizontal="left" vertical="center" wrapText="1"/>
      <protection/>
    </xf>
    <xf numFmtId="0" fontId="0" fillId="0" borderId="11" xfId="0" applyNumberFormat="1" applyFont="1" applyFill="1" applyBorder="1" applyAlignment="1">
      <alignment vertical="center"/>
    </xf>
    <xf numFmtId="49" fontId="0" fillId="0" borderId="1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11" xfId="0" applyNumberFormat="1" applyFill="1" applyBorder="1" applyAlignment="1">
      <alignment horizontal="left" vertical="center"/>
    </xf>
    <xf numFmtId="49" fontId="0" fillId="0" borderId="11" xfId="0" applyNumberFormat="1" applyFont="1" applyFill="1" applyBorder="1" applyAlignment="1">
      <alignment horizontal="left" vertical="center"/>
    </xf>
    <xf numFmtId="0" fontId="8" fillId="0" borderId="11" xfId="0" applyFont="1" applyBorder="1" applyAlignment="1">
      <alignment horizontal="left" vertical="center"/>
    </xf>
    <xf numFmtId="49" fontId="8" fillId="0" borderId="11" xfId="0" applyNumberFormat="1" applyFont="1" applyFill="1" applyBorder="1" applyAlignment="1" applyProtection="1">
      <alignment horizontal="center" vertical="center"/>
      <protection/>
    </xf>
    <xf numFmtId="0" fontId="8" fillId="0" borderId="0" xfId="0" applyFont="1" applyAlignment="1">
      <alignment vertical="center"/>
    </xf>
    <xf numFmtId="0" fontId="6" fillId="0" borderId="0" xfId="109" applyNumberFormat="1" applyFont="1" applyFill="1" applyAlignment="1" applyProtection="1">
      <alignment horizontal="right" vertical="center"/>
      <protection/>
    </xf>
    <xf numFmtId="0" fontId="8" fillId="0" borderId="10" xfId="0" applyFont="1" applyBorder="1" applyAlignment="1">
      <alignment vertical="center"/>
    </xf>
    <xf numFmtId="0" fontId="6" fillId="0" borderId="10" xfId="0" applyFont="1" applyBorder="1" applyAlignment="1">
      <alignment horizontal="right" vertical="center"/>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wrapText="1"/>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4" fontId="6" fillId="0" borderId="11" xfId="0" applyNumberFormat="1" applyFont="1" applyFill="1" applyBorder="1" applyAlignment="1" applyProtection="1">
      <alignment horizontal="right" vertical="center"/>
      <protection/>
    </xf>
    <xf numFmtId="4" fontId="6" fillId="0" borderId="11" xfId="0" applyNumberFormat="1" applyFont="1" applyBorder="1" applyAlignment="1">
      <alignment vertical="center"/>
    </xf>
    <xf numFmtId="49" fontId="8" fillId="0" borderId="11" xfId="0" applyNumberFormat="1" applyFont="1" applyFill="1" applyBorder="1" applyAlignment="1" applyProtection="1">
      <alignment vertical="center" wrapText="1"/>
      <protection/>
    </xf>
    <xf numFmtId="177" fontId="8" fillId="0" borderId="11" xfId="0" applyNumberFormat="1" applyFont="1" applyFill="1" applyBorder="1" applyAlignment="1" applyProtection="1">
      <alignment vertical="center" wrapText="1"/>
      <protection/>
    </xf>
    <xf numFmtId="4" fontId="8" fillId="0" borderId="11" xfId="0" applyNumberFormat="1" applyFont="1" applyFill="1" applyBorder="1" applyAlignment="1" applyProtection="1">
      <alignment horizontal="right" vertical="center"/>
      <protection/>
    </xf>
    <xf numFmtId="4" fontId="8" fillId="0" borderId="11" xfId="0" applyNumberFormat="1" applyFont="1" applyBorder="1" applyAlignment="1">
      <alignment vertical="center"/>
    </xf>
    <xf numFmtId="49" fontId="8" fillId="0" borderId="11" xfId="90" applyNumberFormat="1" applyFont="1" applyFill="1" applyBorder="1" applyAlignment="1" applyProtection="1">
      <alignment vertical="center"/>
      <protection/>
    </xf>
    <xf numFmtId="0" fontId="8" fillId="0" borderId="0" xfId="0" applyFont="1" applyFill="1" applyAlignment="1">
      <alignment vertical="center"/>
    </xf>
    <xf numFmtId="49" fontId="7" fillId="0" borderId="11" xfId="0" applyNumberFormat="1" applyFont="1" applyFill="1" applyBorder="1" applyAlignment="1">
      <alignment vertical="center"/>
    </xf>
    <xf numFmtId="0" fontId="7" fillId="0" borderId="11" xfId="0" applyNumberFormat="1" applyFont="1" applyFill="1" applyBorder="1" applyAlignment="1">
      <alignment horizontal="center" vertical="center"/>
    </xf>
    <xf numFmtId="182" fontId="7" fillId="0" borderId="11" xfId="0" applyNumberFormat="1" applyFont="1" applyFill="1" applyBorder="1" applyAlignment="1">
      <alignment vertical="center"/>
    </xf>
    <xf numFmtId="189" fontId="0" fillId="0" borderId="11" xfId="0" applyNumberFormat="1" applyFont="1" applyFill="1" applyBorder="1" applyAlignment="1">
      <alignment horizontal="right" vertical="center"/>
    </xf>
    <xf numFmtId="0" fontId="8" fillId="0" borderId="11" xfId="0" applyFont="1" applyBorder="1" applyAlignment="1">
      <alignment vertical="center"/>
    </xf>
    <xf numFmtId="0" fontId="6" fillId="0" borderId="11" xfId="0" applyFont="1" applyBorder="1" applyAlignment="1">
      <alignment vertical="center"/>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left" vertical="center"/>
    </xf>
    <xf numFmtId="178" fontId="0" fillId="0" borderId="11" xfId="0" applyNumberFormat="1" applyFont="1" applyFill="1" applyBorder="1" applyAlignment="1">
      <alignment horizontal="right" vertical="center"/>
    </xf>
    <xf numFmtId="182" fontId="0" fillId="0" borderId="11" xfId="0" applyNumberFormat="1" applyFont="1" applyFill="1" applyBorder="1" applyAlignment="1">
      <alignment vertical="center"/>
    </xf>
    <xf numFmtId="178" fontId="7" fillId="0" borderId="11" xfId="0" applyNumberFormat="1" applyFont="1" applyFill="1" applyBorder="1" applyAlignment="1">
      <alignment horizontal="right" vertical="center"/>
    </xf>
    <xf numFmtId="191" fontId="8" fillId="0" borderId="11" xfId="89" applyNumberFormat="1" applyFont="1" applyFill="1" applyBorder="1" applyAlignment="1" applyProtection="1">
      <alignment horizontal="right" vertical="center" wrapText="1"/>
      <protection/>
    </xf>
    <xf numFmtId="0" fontId="7" fillId="0" borderId="0" xfId="0" applyFont="1" applyAlignment="1">
      <alignment vertical="center"/>
    </xf>
    <xf numFmtId="49" fontId="7" fillId="0" borderId="11" xfId="0" applyNumberFormat="1" applyFont="1" applyFill="1" applyBorder="1" applyAlignment="1">
      <alignment horizontal="left" vertical="center" wrapText="1"/>
    </xf>
    <xf numFmtId="49" fontId="6" fillId="0" borderId="11" xfId="0" applyNumberFormat="1" applyFont="1" applyFill="1" applyBorder="1" applyAlignment="1" applyProtection="1">
      <alignment horizontal="left" vertical="center"/>
      <protection/>
    </xf>
    <xf numFmtId="177" fontId="6" fillId="0" borderId="11" xfId="0" applyNumberFormat="1" applyFont="1" applyFill="1" applyBorder="1" applyAlignment="1" applyProtection="1">
      <alignment horizontal="left" vertical="center" wrapText="1"/>
      <protection/>
    </xf>
    <xf numFmtId="182" fontId="0" fillId="0" borderId="11" xfId="0" applyNumberFormat="1" applyFont="1" applyFill="1" applyBorder="1" applyAlignment="1">
      <alignment horizontal="right" vertical="center"/>
    </xf>
    <xf numFmtId="0" fontId="8" fillId="0" borderId="11" xfId="89" applyNumberFormat="1" applyFont="1" applyFill="1" applyBorder="1" applyAlignment="1" applyProtection="1">
      <alignment horizontal="left" vertical="center" wrapText="1"/>
      <protection/>
    </xf>
    <xf numFmtId="49" fontId="0" fillId="0" borderId="11" xfId="0" applyNumberFormat="1" applyFont="1" applyFill="1" applyBorder="1" applyAlignment="1">
      <alignment horizontal="left" vertical="center" wrapText="1"/>
    </xf>
    <xf numFmtId="177" fontId="6" fillId="0" borderId="11" xfId="0" applyNumberFormat="1" applyFont="1" applyFill="1" applyBorder="1" applyAlignment="1" applyProtection="1">
      <alignment vertical="center" wrapText="1"/>
      <protection/>
    </xf>
    <xf numFmtId="182" fontId="7" fillId="0" borderId="11" xfId="0" applyNumberFormat="1" applyFont="1" applyFill="1" applyBorder="1" applyAlignment="1">
      <alignment horizontal="right" vertical="center"/>
    </xf>
    <xf numFmtId="49" fontId="7" fillId="0" borderId="11" xfId="0" applyNumberFormat="1" applyFont="1" applyFill="1" applyBorder="1" applyAlignment="1">
      <alignment horizontal="center" vertical="center"/>
    </xf>
    <xf numFmtId="182" fontId="6" fillId="0" borderId="11" xfId="0" applyNumberFormat="1" applyFont="1" applyFill="1" applyBorder="1" applyAlignment="1" applyProtection="1">
      <alignment vertical="center"/>
      <protection/>
    </xf>
    <xf numFmtId="189" fontId="8" fillId="0" borderId="11" xfId="0" applyNumberFormat="1" applyFont="1" applyFill="1" applyBorder="1" applyAlignment="1" applyProtection="1">
      <alignment horizontal="right" vertical="center"/>
      <protection/>
    </xf>
    <xf numFmtId="0" fontId="8" fillId="0" borderId="0" xfId="109" applyFont="1">
      <alignment/>
      <protection/>
    </xf>
    <xf numFmtId="0" fontId="0" fillId="0" borderId="11" xfId="0" applyNumberFormat="1" applyFont="1" applyFill="1" applyBorder="1" applyAlignment="1">
      <alignment horizontal="center" vertical="center"/>
    </xf>
    <xf numFmtId="0" fontId="6" fillId="0" borderId="0" xfId="109" applyFont="1">
      <alignment/>
      <protection/>
    </xf>
    <xf numFmtId="182" fontId="0"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78" fontId="0" fillId="0" borderId="11" xfId="0" applyNumberFormat="1" applyFont="1" applyFill="1" applyBorder="1" applyAlignment="1">
      <alignment horizontal="right" vertical="center"/>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left" vertical="center"/>
    </xf>
    <xf numFmtId="49" fontId="0" fillId="0" borderId="11" xfId="0" applyNumberFormat="1" applyFont="1" applyFill="1" applyBorder="1" applyAlignment="1">
      <alignment vertical="center"/>
    </xf>
    <xf numFmtId="0" fontId="0" fillId="0" borderId="11" xfId="0" applyNumberFormat="1" applyFont="1" applyFill="1" applyBorder="1" applyAlignment="1">
      <alignment vertical="center"/>
    </xf>
    <xf numFmtId="182" fontId="0" fillId="0" borderId="11" xfId="0" applyNumberFormat="1" applyFont="1" applyFill="1" applyBorder="1" applyAlignment="1">
      <alignment vertical="center"/>
    </xf>
    <xf numFmtId="189" fontId="0" fillId="0" borderId="11" xfId="0" applyNumberFormat="1" applyFont="1" applyFill="1" applyBorder="1" applyAlignment="1">
      <alignment horizontal="right" vertical="center"/>
    </xf>
    <xf numFmtId="178" fontId="6" fillId="0" borderId="11" xfId="0" applyNumberFormat="1" applyFont="1" applyFill="1" applyBorder="1" applyAlignment="1" applyProtection="1">
      <alignment horizontal="right" vertical="center"/>
      <protection/>
    </xf>
    <xf numFmtId="178" fontId="8" fillId="0" borderId="11" xfId="0" applyNumberFormat="1" applyFont="1" applyFill="1" applyBorder="1" applyAlignment="1">
      <alignment vertical="center"/>
    </xf>
    <xf numFmtId="178" fontId="0" fillId="0" borderId="11" xfId="0" applyNumberFormat="1" applyFill="1" applyBorder="1" applyAlignment="1">
      <alignment vertical="center"/>
    </xf>
    <xf numFmtId="178" fontId="8" fillId="0" borderId="11" xfId="0" applyNumberFormat="1" applyFont="1" applyBorder="1" applyAlignment="1">
      <alignment vertical="center"/>
    </xf>
    <xf numFmtId="178" fontId="8" fillId="0" borderId="11" xfId="0" applyNumberFormat="1" applyFont="1" applyFill="1" applyBorder="1" applyAlignment="1" applyProtection="1">
      <alignment horizontal="right" vertical="center"/>
      <protection/>
    </xf>
    <xf numFmtId="4" fontId="8" fillId="0" borderId="18" xfId="0" applyNumberFormat="1" applyFont="1" applyFill="1" applyBorder="1" applyAlignment="1">
      <alignment horizontal="right" vertical="center" wrapText="1"/>
    </xf>
    <xf numFmtId="0" fontId="8" fillId="0" borderId="11" xfId="0" applyFont="1" applyFill="1" applyBorder="1" applyAlignment="1">
      <alignment vertical="center"/>
    </xf>
    <xf numFmtId="43" fontId="0" fillId="0" borderId="11" xfId="0" applyNumberFormat="1" applyFill="1" applyBorder="1" applyAlignment="1">
      <alignment horizontal="right" vertical="center"/>
    </xf>
    <xf numFmtId="43" fontId="7" fillId="0" borderId="11" xfId="0" applyNumberFormat="1" applyFont="1" applyFill="1" applyBorder="1" applyAlignment="1">
      <alignment horizontal="right" vertical="center"/>
    </xf>
    <xf numFmtId="0" fontId="6" fillId="0" borderId="0" xfId="0" applyFont="1" applyFill="1" applyAlignment="1">
      <alignment vertical="center"/>
    </xf>
    <xf numFmtId="178" fontId="8" fillId="0" borderId="11" xfId="0" applyNumberFormat="1" applyFont="1" applyFill="1" applyBorder="1" applyAlignment="1">
      <alignment horizontal="right" vertical="center"/>
    </xf>
    <xf numFmtId="49" fontId="2" fillId="0" borderId="11" xfId="89" applyNumberFormat="1" applyFont="1" applyFill="1" applyBorder="1" applyAlignment="1" applyProtection="1">
      <alignment horizontal="left" vertical="center" wrapText="1"/>
      <protection/>
    </xf>
    <xf numFmtId="4" fontId="8" fillId="0" borderId="11" xfId="89" applyNumberFormat="1" applyFont="1" applyFill="1" applyBorder="1" applyAlignment="1" applyProtection="1">
      <alignment horizontal="right" vertical="center" wrapText="1"/>
      <protection/>
    </xf>
    <xf numFmtId="43" fontId="8" fillId="0" borderId="11" xfId="0" applyNumberFormat="1" applyFont="1" applyFill="1" applyBorder="1" applyAlignment="1">
      <alignment horizontal="right" vertical="center"/>
    </xf>
    <xf numFmtId="43" fontId="8" fillId="0" borderId="11" xfId="89" applyNumberFormat="1" applyFont="1" applyFill="1" applyBorder="1" applyAlignment="1" applyProtection="1">
      <alignment horizontal="right" vertical="center" wrapText="1"/>
      <protection/>
    </xf>
    <xf numFmtId="189" fontId="8" fillId="0" borderId="11" xfId="0" applyNumberFormat="1" applyFont="1" applyFill="1" applyBorder="1" applyAlignment="1">
      <alignment horizontal="right" vertical="center"/>
    </xf>
    <xf numFmtId="189" fontId="8" fillId="0" borderId="11" xfId="0" applyNumberFormat="1" applyFont="1" applyBorder="1" applyAlignment="1">
      <alignment horizontal="right" vertical="center"/>
    </xf>
    <xf numFmtId="0" fontId="6" fillId="0" borderId="11" xfId="0" applyFont="1" applyFill="1" applyBorder="1" applyAlignment="1">
      <alignment vertical="center"/>
    </xf>
    <xf numFmtId="178" fontId="7" fillId="0" borderId="11" xfId="0" applyNumberFormat="1" applyFont="1" applyFill="1" applyBorder="1" applyAlignment="1" applyProtection="1">
      <alignment vertical="center"/>
      <protection/>
    </xf>
    <xf numFmtId="182" fontId="6" fillId="0" borderId="0" xfId="0" applyNumberFormat="1" applyFont="1" applyFill="1" applyBorder="1" applyAlignment="1">
      <alignment vertical="center"/>
    </xf>
    <xf numFmtId="189" fontId="8" fillId="0" borderId="0" xfId="0" applyNumberFormat="1" applyFont="1" applyFill="1" applyBorder="1" applyAlignment="1">
      <alignment horizontal="right" vertical="center"/>
    </xf>
    <xf numFmtId="189" fontId="8" fillId="0" borderId="0" xfId="0" applyNumberFormat="1" applyFont="1" applyBorder="1" applyAlignment="1">
      <alignment horizontal="right" vertical="center"/>
    </xf>
    <xf numFmtId="0" fontId="6" fillId="0" borderId="0" xfId="0" applyFont="1" applyFill="1" applyBorder="1" applyAlignment="1">
      <alignment vertical="center"/>
    </xf>
    <xf numFmtId="0" fontId="8" fillId="0" borderId="0" xfId="0" applyFont="1" applyBorder="1" applyAlignment="1">
      <alignment vertical="center"/>
    </xf>
    <xf numFmtId="178" fontId="6" fillId="0" borderId="0" xfId="0" applyNumberFormat="1" applyFont="1" applyAlignment="1">
      <alignment vertical="center"/>
    </xf>
    <xf numFmtId="0" fontId="6" fillId="0" borderId="0" xfId="0" applyFont="1" applyFill="1" applyAlignment="1">
      <alignment vertical="center"/>
    </xf>
    <xf numFmtId="0" fontId="7" fillId="0" borderId="0" xfId="0" applyFont="1" applyFill="1" applyAlignment="1">
      <alignment vertical="center"/>
    </xf>
    <xf numFmtId="191" fontId="6" fillId="0" borderId="11" xfId="89" applyNumberFormat="1" applyFont="1" applyFill="1" applyBorder="1" applyAlignment="1" applyProtection="1">
      <alignment horizontal="right" vertical="center" wrapText="1"/>
      <protection/>
    </xf>
    <xf numFmtId="178" fontId="7" fillId="0" borderId="11" xfId="0" applyNumberFormat="1" applyFont="1" applyFill="1" applyBorder="1" applyAlignment="1">
      <alignment horizontal="right" vertical="center"/>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9" fillId="0" borderId="0" xfId="90" applyNumberFormat="1" applyFont="1" applyFill="1" applyAlignment="1" applyProtection="1">
      <alignment horizontal="center" vertical="center"/>
      <protection/>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11" xfId="0" applyFont="1" applyBorder="1" applyAlignment="1">
      <alignment horizontal="center" vertical="center" wrapText="1"/>
    </xf>
    <xf numFmtId="0" fontId="6" fillId="0" borderId="11" xfId="0" applyNumberFormat="1" applyFont="1" applyFill="1" applyBorder="1" applyAlignment="1" applyProtection="1">
      <alignment horizontal="center" vertical="center"/>
      <protection/>
    </xf>
    <xf numFmtId="0" fontId="3" fillId="0" borderId="19" xfId="0" applyFont="1" applyBorder="1" applyAlignment="1">
      <alignment horizontal="left" vertical="center"/>
    </xf>
    <xf numFmtId="0" fontId="6" fillId="0" borderId="11" xfId="0" applyFont="1" applyFill="1" applyBorder="1" applyAlignment="1">
      <alignment horizontal="center" vertical="center" wrapText="1"/>
    </xf>
    <xf numFmtId="0" fontId="9" fillId="0" borderId="0" xfId="109" applyNumberFormat="1" applyFont="1" applyFill="1" applyAlignment="1" applyProtection="1">
      <alignment horizontal="center" vertical="center"/>
      <protection/>
    </xf>
    <xf numFmtId="0" fontId="6" fillId="26" borderId="11" xfId="0" applyFont="1" applyFill="1" applyBorder="1" applyAlignment="1">
      <alignment horizontal="center" vertical="center"/>
    </xf>
    <xf numFmtId="0" fontId="6" fillId="0" borderId="10" xfId="0" applyFont="1" applyBorder="1" applyAlignment="1">
      <alignment horizontal="right" vertical="center"/>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49" fontId="6" fillId="0" borderId="1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9" fillId="0" borderId="0" xfId="109" applyNumberFormat="1" applyFont="1" applyFill="1" applyAlignment="1" applyProtection="1">
      <alignment horizontal="center" vertical="center"/>
      <protection/>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0" xfId="0" applyFont="1" applyAlignment="1">
      <alignment horizontal="center" vertical="center"/>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45" fillId="0" borderId="0" xfId="0" applyFont="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6" fillId="0" borderId="10" xfId="90" applyFont="1" applyFill="1" applyBorder="1" applyAlignment="1">
      <alignment horizontal="left" vertical="center"/>
      <protection/>
    </xf>
    <xf numFmtId="0" fontId="6" fillId="0" borderId="10" xfId="90" applyFont="1" applyFill="1" applyBorder="1" applyAlignment="1">
      <alignment horizontal="left" vertical="center"/>
      <protection/>
    </xf>
    <xf numFmtId="0" fontId="6" fillId="0" borderId="0" xfId="90" applyFont="1" applyFill="1" applyBorder="1" applyAlignment="1">
      <alignment horizontal="left" vertical="center"/>
      <protection/>
    </xf>
    <xf numFmtId="49" fontId="6" fillId="0" borderId="11" xfId="0" applyNumberFormat="1" applyFont="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10" xfId="90" applyFont="1" applyFill="1" applyBorder="1" applyAlignment="1">
      <alignment horizontal="left" vertical="center"/>
      <protection/>
    </xf>
    <xf numFmtId="0" fontId="6" fillId="0" borderId="0" xfId="90" applyFont="1" applyFill="1" applyBorder="1" applyAlignment="1">
      <alignment horizontal="left" vertical="center"/>
      <protection/>
    </xf>
    <xf numFmtId="0" fontId="3" fillId="0" borderId="0" xfId="0" applyFont="1" applyAlignment="1">
      <alignment horizontal="left" vertical="center" wrapText="1"/>
    </xf>
    <xf numFmtId="0" fontId="3" fillId="0" borderId="0" xfId="0" applyFont="1" applyAlignment="1">
      <alignment horizontal="left"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11"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48" fillId="0" borderId="17"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7" xfId="0" applyFont="1" applyBorder="1" applyAlignment="1">
      <alignment horizontal="center" vertical="center"/>
    </xf>
    <xf numFmtId="0" fontId="48"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center" vertical="center"/>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11" xfId="109" applyNumberFormat="1" applyFont="1" applyFill="1" applyBorder="1" applyAlignment="1" applyProtection="1">
      <alignment horizontal="center" vertical="center" wrapText="1"/>
      <protection/>
    </xf>
    <xf numFmtId="176" fontId="6" fillId="0" borderId="11" xfId="109" applyNumberFormat="1" applyFont="1" applyFill="1" applyBorder="1" applyAlignment="1" applyProtection="1">
      <alignment horizontal="center" vertical="center" wrapText="1"/>
      <protection/>
    </xf>
    <xf numFmtId="2" fontId="5" fillId="0" borderId="0" xfId="109" applyNumberFormat="1" applyFont="1" applyFill="1" applyAlignment="1" applyProtection="1">
      <alignment horizontal="center" vertical="center"/>
      <protection/>
    </xf>
    <xf numFmtId="0" fontId="13" fillId="0" borderId="0" xfId="0" applyFont="1" applyAlignment="1">
      <alignment horizontal="center" vertical="center" wrapText="1"/>
    </xf>
    <xf numFmtId="0" fontId="13" fillId="0" borderId="0" xfId="0" applyFont="1" applyAlignment="1">
      <alignment horizontal="center" vertical="center" wrapText="1"/>
    </xf>
    <xf numFmtId="0" fontId="0" fillId="26" borderId="10" xfId="0" applyFill="1" applyBorder="1" applyAlignment="1">
      <alignment horizontal="left" vertical="center"/>
    </xf>
    <xf numFmtId="0" fontId="2" fillId="26" borderId="10" xfId="0" applyNumberFormat="1" applyFont="1" applyFill="1" applyBorder="1" applyAlignment="1">
      <alignment horizontal="left"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2" xfId="0"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4" fontId="8" fillId="0" borderId="11" xfId="89" applyNumberFormat="1" applyFont="1" applyFill="1" applyBorder="1" applyAlignment="1" applyProtection="1">
      <alignment horizontal="right" vertical="center" wrapText="1"/>
      <protection/>
    </xf>
    <xf numFmtId="178" fontId="0" fillId="0" borderId="11" xfId="0" applyNumberFormat="1" applyFont="1" applyFill="1" applyBorder="1" applyAlignment="1">
      <alignment horizontal="right" vertical="center"/>
    </xf>
    <xf numFmtId="0" fontId="8" fillId="0" borderId="11" xfId="0" applyFont="1" applyBorder="1" applyAlignment="1">
      <alignment vertical="center"/>
    </xf>
    <xf numFmtId="49" fontId="0" fillId="0" borderId="11" xfId="0" applyNumberFormat="1" applyFont="1" applyFill="1" applyBorder="1" applyAlignment="1">
      <alignment vertical="center"/>
    </xf>
    <xf numFmtId="0" fontId="8" fillId="0" borderId="11" xfId="89" applyNumberFormat="1" applyFont="1" applyFill="1" applyBorder="1" applyAlignment="1" applyProtection="1">
      <alignment horizontal="left" vertical="center" wrapText="1"/>
      <protection/>
    </xf>
    <xf numFmtId="49" fontId="0" fillId="0" borderId="11" xfId="0" applyNumberFormat="1" applyFont="1" applyFill="1" applyBorder="1" applyAlignment="1">
      <alignment horizontal="center" vertical="center"/>
    </xf>
    <xf numFmtId="49" fontId="8" fillId="0" borderId="11" xfId="0" applyNumberFormat="1" applyFont="1" applyFill="1" applyBorder="1" applyAlignment="1" applyProtection="1">
      <alignment vertical="center" wrapText="1"/>
      <protection/>
    </xf>
    <xf numFmtId="0" fontId="0" fillId="0" borderId="11"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49" fontId="8" fillId="0" borderId="11" xfId="89" applyNumberFormat="1" applyFont="1" applyFill="1" applyBorder="1" applyAlignment="1" applyProtection="1">
      <alignment horizontal="left" vertical="center" wrapText="1"/>
      <protection/>
    </xf>
    <xf numFmtId="49" fontId="8" fillId="0" borderId="11" xfId="89" applyNumberFormat="1" applyFont="1" applyFill="1" applyBorder="1" applyAlignment="1" applyProtection="1">
      <alignment vertical="center" wrapText="1"/>
      <protection/>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0" fillId="0" borderId="12" xfId="0" applyFont="1" applyBorder="1" applyAlignment="1">
      <alignment horizontal="center" vertical="center"/>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2" fillId="0" borderId="10" xfId="0" applyFont="1" applyBorder="1" applyAlignment="1">
      <alignment horizontal="left" vertical="center"/>
    </xf>
    <xf numFmtId="0" fontId="8" fillId="0" borderId="11" xfId="0" applyFont="1" applyBorder="1" applyAlignment="1">
      <alignment horizontal="center" vertical="center" wrapText="1"/>
    </xf>
    <xf numFmtId="49" fontId="8" fillId="0" borderId="11" xfId="0" applyNumberFormat="1" applyFont="1" applyFill="1" applyBorder="1" applyAlignment="1" applyProtection="1">
      <alignment horizontal="center" vertical="center" wrapText="1"/>
      <protection/>
    </xf>
    <xf numFmtId="4" fontId="8" fillId="0" borderId="11" xfId="109" applyNumberFormat="1" applyFont="1" applyFill="1" applyBorder="1" applyAlignment="1" applyProtection="1">
      <alignment horizontal="right" vertical="center" wrapText="1"/>
      <protection/>
    </xf>
    <xf numFmtId="4" fontId="8" fillId="0" borderId="11" xfId="0" applyNumberFormat="1" applyFont="1" applyFill="1" applyBorder="1" applyAlignment="1">
      <alignment vertical="center"/>
    </xf>
    <xf numFmtId="49" fontId="8" fillId="0" borderId="12"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4" fontId="8" fillId="0" borderId="11" xfId="0" applyNumberFormat="1" applyFont="1" applyBorder="1" applyAlignment="1">
      <alignment vertical="center"/>
    </xf>
    <xf numFmtId="49" fontId="8" fillId="0" borderId="11" xfId="0" applyNumberFormat="1" applyFont="1" applyFill="1" applyBorder="1" applyAlignment="1" applyProtection="1">
      <alignment horizontal="left" vertical="center" wrapText="1"/>
      <protection/>
    </xf>
    <xf numFmtId="181" fontId="8" fillId="0" borderId="11" xfId="0" applyNumberFormat="1" applyFont="1" applyFill="1" applyBorder="1" applyAlignment="1">
      <alignment wrapText="1"/>
    </xf>
    <xf numFmtId="181" fontId="8" fillId="0" borderId="11" xfId="0" applyNumberFormat="1" applyFont="1" applyFill="1" applyBorder="1" applyAlignment="1">
      <alignment vertical="center"/>
    </xf>
    <xf numFmtId="181" fontId="8" fillId="0" borderId="11" xfId="0" applyNumberFormat="1" applyFont="1" applyBorder="1" applyAlignment="1">
      <alignment vertical="center"/>
    </xf>
    <xf numFmtId="181" fontId="8" fillId="0" borderId="11" xfId="0" applyNumberFormat="1" applyFont="1" applyBorder="1" applyAlignment="1">
      <alignment vertical="center" wrapText="1"/>
    </xf>
    <xf numFmtId="181" fontId="8" fillId="0" borderId="11" xfId="0" applyNumberFormat="1" applyFont="1" applyBorder="1" applyAlignment="1">
      <alignment horizontal="center" vertical="center" wrapText="1"/>
    </xf>
    <xf numFmtId="0" fontId="8" fillId="0" borderId="12" xfId="0" applyNumberFormat="1" applyFont="1" applyFill="1" applyBorder="1" applyAlignment="1">
      <alignment horizontal="center" vertical="center" wrapText="1"/>
    </xf>
    <xf numFmtId="43" fontId="8" fillId="0" borderId="11" xfId="109" applyNumberFormat="1" applyFont="1" applyFill="1" applyBorder="1" applyAlignment="1" applyProtection="1">
      <alignment horizontal="right" vertical="center" wrapText="1"/>
      <protection/>
    </xf>
    <xf numFmtId="49" fontId="8" fillId="0" borderId="12" xfId="0" applyNumberFormat="1" applyFont="1" applyFill="1" applyBorder="1" applyAlignment="1" applyProtection="1">
      <alignment vertical="center" wrapText="1"/>
      <protection/>
    </xf>
    <xf numFmtId="49" fontId="8" fillId="0" borderId="11" xfId="85" applyNumberFormat="1" applyFont="1" applyFill="1" applyBorder="1" applyAlignment="1">
      <alignment vertical="center" wrapText="1"/>
      <protection/>
    </xf>
    <xf numFmtId="49" fontId="8" fillId="0" borderId="11" xfId="87" applyNumberFormat="1" applyFont="1" applyFill="1" applyBorder="1" applyAlignment="1">
      <alignment vertical="center" wrapText="1"/>
      <protection/>
    </xf>
    <xf numFmtId="0" fontId="6" fillId="0" borderId="10" xfId="90" applyFont="1" applyFill="1" applyBorder="1" applyAlignment="1">
      <alignment horizontal="left" vertical="center"/>
      <protection/>
    </xf>
  </cellXfs>
  <cellStyles count="123">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 5" xfId="85"/>
    <cellStyle name="常规 6" xfId="86"/>
    <cellStyle name="常规 7" xfId="87"/>
    <cellStyle name="常规 8" xfId="88"/>
    <cellStyle name="常规_2014年附表" xfId="89"/>
    <cellStyle name="常规_Sheet1" xfId="90"/>
    <cellStyle name="常规_附件1：2016年部门预算和“三公”经费预算公开表样" xfId="91"/>
    <cellStyle name="Hyperlink" xfId="92"/>
    <cellStyle name="好" xfId="93"/>
    <cellStyle name="好 2" xfId="94"/>
    <cellStyle name="好_（新增预算公开表20160201）2016年鞍山市市本级一般公共预算经济分类预算表" xfId="95"/>
    <cellStyle name="好_StartUp" xfId="96"/>
    <cellStyle name="好_填报模板 " xfId="97"/>
    <cellStyle name="汇总" xfId="98"/>
    <cellStyle name="Currency" xfId="99"/>
    <cellStyle name="Currency [0]" xfId="100"/>
    <cellStyle name="计算" xfId="101"/>
    <cellStyle name="计算 2" xfId="102"/>
    <cellStyle name="检查单元格" xfId="103"/>
    <cellStyle name="检查单元格 2" xfId="104"/>
    <cellStyle name="解释性文本" xfId="105"/>
    <cellStyle name="警告文本" xfId="106"/>
    <cellStyle name="链接单元格" xfId="107"/>
    <cellStyle name="Comma" xfId="108"/>
    <cellStyle name="Comma [0]" xfId="109"/>
    <cellStyle name="强调文字颜色 1" xfId="110"/>
    <cellStyle name="强调文字颜色 1 2" xfId="111"/>
    <cellStyle name="强调文字颜色 2" xfId="112"/>
    <cellStyle name="强调文字颜色 2 2" xfId="113"/>
    <cellStyle name="强调文字颜色 3" xfId="114"/>
    <cellStyle name="强调文字颜色 3 2" xfId="115"/>
    <cellStyle name="强调文字颜色 4" xfId="116"/>
    <cellStyle name="强调文字颜色 4 2" xfId="117"/>
    <cellStyle name="强调文字颜色 5" xfId="118"/>
    <cellStyle name="强调文字颜色 5 2" xfId="119"/>
    <cellStyle name="强调文字颜色 6" xfId="120"/>
    <cellStyle name="强调文字颜色 6 2" xfId="121"/>
    <cellStyle name="适中" xfId="122"/>
    <cellStyle name="适中 2" xfId="123"/>
    <cellStyle name="输出" xfId="124"/>
    <cellStyle name="输出 2" xfId="125"/>
    <cellStyle name="输入" xfId="126"/>
    <cellStyle name="输入 2" xfId="127"/>
    <cellStyle name="Followed Hyperlink" xfId="128"/>
    <cellStyle name="着色 1" xfId="129"/>
    <cellStyle name="着色 2" xfId="130"/>
    <cellStyle name="着色 3" xfId="131"/>
    <cellStyle name="着色 4" xfId="132"/>
    <cellStyle name="着色 5" xfId="133"/>
    <cellStyle name="着色 6" xfId="134"/>
    <cellStyle name="注释" xfId="135"/>
    <cellStyle name="注释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4" sqref="A14:P14"/>
    </sheetView>
  </sheetViews>
  <sheetFormatPr defaultColWidth="7" defaultRowHeight="11.25"/>
  <cols>
    <col min="1" max="5" width="8.83203125" style="112" customWidth="1"/>
    <col min="6" max="6" width="8.83203125" style="109" customWidth="1"/>
    <col min="7" max="16" width="8.83203125" style="112" customWidth="1"/>
    <col min="17" max="19" width="7" style="112" customWidth="1"/>
    <col min="20" max="20" width="50.83203125" style="112" customWidth="1"/>
    <col min="21" max="16384" width="7" style="112" customWidth="1"/>
  </cols>
  <sheetData>
    <row r="1" spans="1:26" ht="15" customHeight="1">
      <c r="A1" s="11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09"/>
      <c r="Y4"/>
      <c r="Z4"/>
    </row>
    <row r="5" spans="1:26" s="109" customFormat="1" ht="36" customHeight="1">
      <c r="A5" s="114"/>
      <c r="W5" s="115"/>
      <c r="X5" s="65"/>
      <c r="Y5" s="65"/>
      <c r="Z5" s="65"/>
    </row>
    <row r="6" spans="4:26" ht="26.25" customHeight="1">
      <c r="D6" s="109"/>
      <c r="U6" s="109"/>
      <c r="V6" s="109"/>
      <c r="W6" s="109"/>
      <c r="X6" s="109"/>
      <c r="Y6"/>
      <c r="Z6"/>
    </row>
    <row r="7" spans="4:26" ht="25.5" customHeight="1">
      <c r="D7" s="109"/>
      <c r="N7" s="109"/>
      <c r="O7" s="109"/>
      <c r="U7" s="109"/>
      <c r="V7" s="109"/>
      <c r="W7" s="109"/>
      <c r="X7" s="109"/>
      <c r="Y7"/>
      <c r="Z7"/>
    </row>
    <row r="8" spans="1:26" s="110" customFormat="1" ht="30" customHeight="1">
      <c r="A8" s="341" t="s">
        <v>272</v>
      </c>
      <c r="B8" s="341"/>
      <c r="C8" s="341"/>
      <c r="D8" s="341"/>
      <c r="E8" s="341"/>
      <c r="F8" s="341"/>
      <c r="G8" s="341"/>
      <c r="H8" s="341"/>
      <c r="I8" s="341"/>
      <c r="J8" s="341"/>
      <c r="K8" s="341"/>
      <c r="L8" s="341"/>
      <c r="M8" s="341"/>
      <c r="N8" s="341"/>
      <c r="O8" s="341"/>
      <c r="P8" s="341"/>
      <c r="Q8" s="116"/>
      <c r="R8" s="116"/>
      <c r="S8" s="116"/>
      <c r="T8" s="117"/>
      <c r="U8" s="116"/>
      <c r="V8" s="116"/>
      <c r="W8" s="116"/>
      <c r="X8" s="116"/>
      <c r="Y8"/>
      <c r="Z8"/>
    </row>
    <row r="9" spans="1:26" ht="19.5" customHeight="1">
      <c r="A9" s="342"/>
      <c r="B9" s="342"/>
      <c r="C9" s="342"/>
      <c r="D9" s="342"/>
      <c r="E9" s="342"/>
      <c r="F9" s="342"/>
      <c r="G9" s="342"/>
      <c r="H9" s="342"/>
      <c r="I9" s="342"/>
      <c r="J9" s="342"/>
      <c r="K9" s="342"/>
      <c r="L9" s="342"/>
      <c r="M9" s="342"/>
      <c r="N9" s="342"/>
      <c r="O9" s="342"/>
      <c r="P9" s="109"/>
      <c r="T9" s="118"/>
      <c r="U9" s="109"/>
      <c r="V9" s="109"/>
      <c r="W9" s="109"/>
      <c r="X9" s="109"/>
      <c r="Y9"/>
      <c r="Z9"/>
    </row>
    <row r="10" spans="1:26" ht="10.5" customHeight="1">
      <c r="A10" s="109"/>
      <c r="B10" s="109"/>
      <c r="D10" s="109"/>
      <c r="E10" s="109"/>
      <c r="H10" s="109"/>
      <c r="N10" s="109"/>
      <c r="O10" s="109"/>
      <c r="U10" s="109"/>
      <c r="V10" s="109"/>
      <c r="X10" s="109"/>
      <c r="Y10"/>
      <c r="Z10"/>
    </row>
    <row r="11" spans="1:26" ht="77.25" customHeight="1">
      <c r="A11" s="343"/>
      <c r="B11" s="343"/>
      <c r="C11" s="343"/>
      <c r="D11" s="343"/>
      <c r="E11" s="343"/>
      <c r="F11" s="343"/>
      <c r="G11" s="343"/>
      <c r="H11" s="343"/>
      <c r="I11" s="343"/>
      <c r="J11" s="343"/>
      <c r="K11" s="343"/>
      <c r="L11" s="343"/>
      <c r="M11" s="343"/>
      <c r="N11" s="343"/>
      <c r="O11" s="343"/>
      <c r="P11" s="343"/>
      <c r="U11" s="109"/>
      <c r="V11" s="109"/>
      <c r="X11" s="109"/>
      <c r="Y11"/>
      <c r="Z11"/>
    </row>
    <row r="12" spans="1:26" ht="56.25" customHeight="1">
      <c r="A12" s="344"/>
      <c r="B12" s="341"/>
      <c r="C12" s="341"/>
      <c r="D12" s="341"/>
      <c r="E12" s="341"/>
      <c r="F12" s="341"/>
      <c r="G12" s="341"/>
      <c r="H12" s="341"/>
      <c r="I12" s="341"/>
      <c r="J12" s="341"/>
      <c r="K12" s="341"/>
      <c r="L12" s="341"/>
      <c r="M12" s="341"/>
      <c r="N12" s="341"/>
      <c r="O12" s="341"/>
      <c r="P12" s="341"/>
      <c r="S12" s="109"/>
      <c r="T12" s="109"/>
      <c r="U12" s="109"/>
      <c r="V12" s="109"/>
      <c r="W12" s="109"/>
      <c r="X12" s="109"/>
      <c r="Y12"/>
      <c r="Z12"/>
    </row>
    <row r="13" spans="8:26" ht="10.5" customHeight="1">
      <c r="H13" s="109"/>
      <c r="R13" s="109"/>
      <c r="S13" s="109"/>
      <c r="U13" s="109"/>
      <c r="V13" s="109"/>
      <c r="W13" s="109"/>
      <c r="X13" s="109"/>
      <c r="Y13"/>
      <c r="Z13"/>
    </row>
    <row r="14" spans="1:26" s="111" customFormat="1" ht="25.5" customHeight="1">
      <c r="A14" s="345"/>
      <c r="B14" s="345"/>
      <c r="C14" s="345"/>
      <c r="D14" s="345"/>
      <c r="E14" s="345"/>
      <c r="F14" s="345"/>
      <c r="G14" s="345"/>
      <c r="H14" s="345"/>
      <c r="I14" s="345"/>
      <c r="J14" s="345"/>
      <c r="K14" s="345"/>
      <c r="L14" s="345"/>
      <c r="M14" s="345"/>
      <c r="N14" s="345"/>
      <c r="O14" s="345"/>
      <c r="P14" s="345"/>
      <c r="R14" s="119"/>
      <c r="S14" s="119"/>
      <c r="U14" s="119"/>
      <c r="V14" s="119"/>
      <c r="W14" s="119"/>
      <c r="X14" s="119"/>
      <c r="Y14" s="119"/>
      <c r="Z14" s="119"/>
    </row>
    <row r="15" spans="1:26" s="111" customFormat="1" ht="25.5" customHeight="1">
      <c r="A15" s="346"/>
      <c r="B15" s="346"/>
      <c r="C15" s="346"/>
      <c r="D15" s="346"/>
      <c r="E15" s="346"/>
      <c r="F15" s="346"/>
      <c r="G15" s="346"/>
      <c r="H15" s="346"/>
      <c r="I15" s="346"/>
      <c r="J15" s="346"/>
      <c r="K15" s="346"/>
      <c r="L15" s="346"/>
      <c r="M15" s="346"/>
      <c r="N15" s="346"/>
      <c r="O15" s="346"/>
      <c r="P15" s="346"/>
      <c r="S15" s="119"/>
      <c r="T15" s="119"/>
      <c r="U15" s="119"/>
      <c r="V15" s="119"/>
      <c r="W15" s="119"/>
      <c r="X15"/>
      <c r="Y15"/>
      <c r="Z15" s="119"/>
    </row>
    <row r="16" spans="15:26" ht="11.25">
      <c r="O16" s="109"/>
      <c r="V16"/>
      <c r="W16"/>
      <c r="X16"/>
      <c r="Y16"/>
      <c r="Z16" s="10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09"/>
    </row>
    <row r="21" ht="11.25">
      <c r="M21" s="109"/>
    </row>
    <row r="22" ht="11.25">
      <c r="B22" s="112" t="s">
        <v>0</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8" sqref="A8"/>
    </sheetView>
  </sheetViews>
  <sheetFormatPr defaultColWidth="9.33203125" defaultRowHeight="11.25"/>
  <cols>
    <col min="1" max="1" width="128.83203125" style="0" customWidth="1"/>
  </cols>
  <sheetData>
    <row r="1" ht="33" customHeight="1">
      <c r="A1" s="33" t="s">
        <v>1</v>
      </c>
    </row>
    <row r="2" s="107" customFormat="1" ht="21.75" customHeight="1">
      <c r="A2" s="108" t="s">
        <v>273</v>
      </c>
    </row>
    <row r="3" s="107" customFormat="1" ht="21.75" customHeight="1">
      <c r="A3" s="108" t="s">
        <v>274</v>
      </c>
    </row>
    <row r="4" s="107" customFormat="1" ht="21.75" customHeight="1">
      <c r="A4" s="108" t="s">
        <v>275</v>
      </c>
    </row>
    <row r="5" s="107" customFormat="1" ht="21.75" customHeight="1">
      <c r="A5" s="108" t="s">
        <v>276</v>
      </c>
    </row>
    <row r="6" s="107" customFormat="1" ht="21.75" customHeight="1">
      <c r="A6" s="108" t="s">
        <v>277</v>
      </c>
    </row>
    <row r="7" s="107" customFormat="1" ht="21.75" customHeight="1">
      <c r="A7" s="108" t="s">
        <v>278</v>
      </c>
    </row>
    <row r="8" s="107" customFormat="1" ht="21.75" customHeight="1">
      <c r="A8" s="108" t="s">
        <v>279</v>
      </c>
    </row>
    <row r="9" s="107" customFormat="1" ht="21.75" customHeight="1">
      <c r="A9" s="108" t="s">
        <v>280</v>
      </c>
    </row>
    <row r="10" s="107" customFormat="1" ht="21.75" customHeight="1">
      <c r="A10" s="108" t="s">
        <v>281</v>
      </c>
    </row>
    <row r="11" s="107" customFormat="1" ht="21.75" customHeight="1">
      <c r="A11" s="108" t="s">
        <v>282</v>
      </c>
    </row>
    <row r="12" s="107" customFormat="1" ht="21.75" customHeight="1">
      <c r="A12" s="186" t="s">
        <v>283</v>
      </c>
    </row>
    <row r="13" s="107" customFormat="1" ht="21.75" customHeight="1">
      <c r="A13" s="108" t="s">
        <v>284</v>
      </c>
    </row>
    <row r="14" s="107" customFormat="1" ht="21.75" customHeight="1">
      <c r="A14" s="108" t="s">
        <v>285</v>
      </c>
    </row>
    <row r="15" s="107" customFormat="1" ht="21.75" customHeight="1">
      <c r="A15" s="108" t="s">
        <v>286</v>
      </c>
    </row>
    <row r="16" s="107" customFormat="1" ht="21.75" customHeight="1">
      <c r="A16" s="108" t="s">
        <v>287</v>
      </c>
    </row>
    <row r="17" s="107" customFormat="1" ht="21.75" customHeight="1">
      <c r="A17" s="108" t="s">
        <v>288</v>
      </c>
    </row>
    <row r="18" s="107" customFormat="1" ht="21.75" customHeight="1">
      <c r="A18" s="108" t="s">
        <v>289</v>
      </c>
    </row>
    <row r="19" s="107" customFormat="1" ht="21.75" customHeight="1">
      <c r="A19" s="108" t="s">
        <v>290</v>
      </c>
    </row>
    <row r="20" s="107" customFormat="1" ht="21.75" customHeight="1">
      <c r="A20" s="108" t="s">
        <v>291</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V52"/>
  <sheetViews>
    <sheetView zoomScalePageLayoutView="0" workbookViewId="0" topLeftCell="A1">
      <selection activeCell="A2" sqref="A2"/>
    </sheetView>
  </sheetViews>
  <sheetFormatPr defaultColWidth="12" defaultRowHeight="11.25"/>
  <cols>
    <col min="1" max="1" width="52.66015625" style="91" customWidth="1"/>
    <col min="2" max="2" width="21.5" style="91" customWidth="1"/>
    <col min="3" max="3" width="48.66015625" style="91" customWidth="1"/>
    <col min="4" max="4" width="22.16015625" style="91" customWidth="1"/>
    <col min="5" max="16384" width="12" style="91" customWidth="1"/>
  </cols>
  <sheetData>
    <row r="1" spans="1:22" ht="27">
      <c r="A1" s="347" t="s">
        <v>308</v>
      </c>
      <c r="B1" s="347"/>
      <c r="C1" s="347"/>
      <c r="D1" s="347"/>
      <c r="E1" s="92"/>
      <c r="F1" s="92"/>
      <c r="G1" s="92"/>
      <c r="H1" s="92"/>
      <c r="I1" s="92"/>
      <c r="J1" s="92"/>
      <c r="K1" s="92"/>
      <c r="L1" s="92"/>
      <c r="M1" s="92"/>
      <c r="N1" s="92"/>
      <c r="O1" s="92"/>
      <c r="P1" s="92"/>
      <c r="Q1" s="92"/>
      <c r="R1" s="92"/>
      <c r="S1" s="92"/>
      <c r="T1" s="92"/>
      <c r="U1" s="92"/>
      <c r="V1" s="92"/>
    </row>
    <row r="2" spans="1:22" ht="14.25">
      <c r="A2" s="93"/>
      <c r="B2" s="93"/>
      <c r="C2" s="93"/>
      <c r="D2" s="94" t="s">
        <v>2</v>
      </c>
      <c r="E2" s="95"/>
      <c r="F2" s="95"/>
      <c r="G2" s="95"/>
      <c r="H2" s="95"/>
      <c r="I2" s="95"/>
      <c r="J2" s="95"/>
      <c r="K2" s="95"/>
      <c r="L2" s="95"/>
      <c r="M2" s="95"/>
      <c r="N2" s="95"/>
      <c r="O2" s="95"/>
      <c r="P2" s="95"/>
      <c r="Q2" s="95"/>
      <c r="R2" s="95"/>
      <c r="S2" s="95"/>
      <c r="T2" s="95"/>
      <c r="U2" s="95"/>
      <c r="V2" s="95"/>
    </row>
    <row r="3" spans="1:22" ht="17.25" customHeight="1">
      <c r="A3" s="10" t="s">
        <v>209</v>
      </c>
      <c r="B3" s="96"/>
      <c r="C3" s="97"/>
      <c r="D3" s="94" t="s">
        <v>3</v>
      </c>
      <c r="E3" s="98"/>
      <c r="F3" s="98"/>
      <c r="G3" s="98"/>
      <c r="H3" s="98"/>
      <c r="I3" s="98"/>
      <c r="J3" s="98"/>
      <c r="K3" s="98"/>
      <c r="L3" s="98"/>
      <c r="M3" s="98"/>
      <c r="N3" s="98"/>
      <c r="O3" s="98"/>
      <c r="P3" s="98"/>
      <c r="Q3" s="98"/>
      <c r="R3" s="98"/>
      <c r="S3" s="98"/>
      <c r="T3" s="98"/>
      <c r="U3" s="98"/>
      <c r="V3" s="98"/>
    </row>
    <row r="4" spans="1:22" ht="19.5" customHeight="1">
      <c r="A4" s="99" t="s">
        <v>4</v>
      </c>
      <c r="B4" s="99"/>
      <c r="C4" s="99" t="s">
        <v>5</v>
      </c>
      <c r="D4" s="99"/>
      <c r="E4" s="95"/>
      <c r="F4" s="95"/>
      <c r="G4" s="95"/>
      <c r="H4" s="95"/>
      <c r="I4" s="95"/>
      <c r="J4" s="95"/>
      <c r="K4" s="95"/>
      <c r="L4" s="95"/>
      <c r="M4" s="95"/>
      <c r="N4" s="95"/>
      <c r="O4" s="95"/>
      <c r="P4" s="95"/>
      <c r="Q4" s="95"/>
      <c r="R4" s="95"/>
      <c r="S4" s="95"/>
      <c r="T4" s="95"/>
      <c r="U4" s="95"/>
      <c r="V4" s="95"/>
    </row>
    <row r="5" spans="1:22" ht="18" customHeight="1">
      <c r="A5" s="100" t="s">
        <v>6</v>
      </c>
      <c r="B5" s="101" t="s">
        <v>7</v>
      </c>
      <c r="C5" s="100" t="s">
        <v>6</v>
      </c>
      <c r="D5" s="102" t="s">
        <v>7</v>
      </c>
      <c r="E5" s="95"/>
      <c r="F5" s="95"/>
      <c r="G5" s="95"/>
      <c r="H5" s="95"/>
      <c r="I5" s="95"/>
      <c r="J5" s="95"/>
      <c r="K5" s="95"/>
      <c r="L5" s="95"/>
      <c r="M5" s="95"/>
      <c r="N5" s="95"/>
      <c r="O5" s="95"/>
      <c r="P5" s="95"/>
      <c r="Q5" s="95"/>
      <c r="R5" s="95"/>
      <c r="S5" s="95"/>
      <c r="T5" s="95"/>
      <c r="U5" s="95"/>
      <c r="V5" s="95"/>
    </row>
    <row r="6" spans="1:22" ht="15" customHeight="1">
      <c r="A6" s="72" t="s">
        <v>83</v>
      </c>
      <c r="B6" s="64">
        <v>9433.78</v>
      </c>
      <c r="C6" s="69" t="s">
        <v>195</v>
      </c>
      <c r="D6" s="64">
        <v>1428.37</v>
      </c>
      <c r="E6" s="95"/>
      <c r="F6" s="95"/>
      <c r="G6" s="95"/>
      <c r="H6" s="95"/>
      <c r="I6" s="95"/>
      <c r="J6" s="95"/>
      <c r="K6" s="95"/>
      <c r="L6" s="95"/>
      <c r="M6" s="95"/>
      <c r="N6" s="95"/>
      <c r="O6" s="95"/>
      <c r="P6" s="95"/>
      <c r="Q6" s="95"/>
      <c r="R6" s="95"/>
      <c r="S6" s="95"/>
      <c r="T6" s="95"/>
      <c r="U6" s="95"/>
      <c r="V6" s="95"/>
    </row>
    <row r="7" spans="1:22" ht="15" customHeight="1">
      <c r="A7" s="103" t="s">
        <v>9</v>
      </c>
      <c r="B7" s="64">
        <v>438</v>
      </c>
      <c r="C7" s="208" t="s">
        <v>189</v>
      </c>
      <c r="D7" s="64">
        <v>1428.37</v>
      </c>
      <c r="E7" s="95"/>
      <c r="F7" s="95"/>
      <c r="G7" s="95"/>
      <c r="H7" s="95"/>
      <c r="I7" s="95"/>
      <c r="J7" s="95"/>
      <c r="K7" s="95"/>
      <c r="L7" s="95"/>
      <c r="M7" s="95"/>
      <c r="N7" s="95"/>
      <c r="O7" s="95"/>
      <c r="P7" s="95"/>
      <c r="Q7" s="95"/>
      <c r="R7" s="95"/>
      <c r="S7" s="95"/>
      <c r="T7" s="95"/>
      <c r="U7" s="95"/>
      <c r="V7" s="95"/>
    </row>
    <row r="8" spans="1:22" ht="15" customHeight="1">
      <c r="A8" s="72" t="s">
        <v>72</v>
      </c>
      <c r="B8" s="64"/>
      <c r="C8" s="208" t="s">
        <v>190</v>
      </c>
      <c r="D8" s="64">
        <v>1428.37</v>
      </c>
      <c r="E8" s="95"/>
      <c r="F8" s="95"/>
      <c r="G8" s="95"/>
      <c r="H8" s="95"/>
      <c r="I8" s="95"/>
      <c r="J8" s="95"/>
      <c r="K8" s="95"/>
      <c r="L8" s="95"/>
      <c r="M8" s="95"/>
      <c r="N8" s="95"/>
      <c r="O8" s="95"/>
      <c r="P8" s="95"/>
      <c r="Q8" s="95"/>
      <c r="R8" s="95"/>
      <c r="S8" s="95"/>
      <c r="T8" s="95"/>
      <c r="U8" s="95"/>
      <c r="V8" s="95"/>
    </row>
    <row r="9" spans="1:22" ht="15" customHeight="1">
      <c r="A9" s="72" t="s">
        <v>84</v>
      </c>
      <c r="B9" s="64"/>
      <c r="C9" s="208" t="s">
        <v>35</v>
      </c>
      <c r="D9" s="64">
        <v>761.92</v>
      </c>
      <c r="E9" s="95"/>
      <c r="F9" s="95"/>
      <c r="G9" s="95"/>
      <c r="H9" s="95"/>
      <c r="I9" s="95"/>
      <c r="J9" s="95"/>
      <c r="K9" s="95"/>
      <c r="L9" s="95"/>
      <c r="M9" s="95"/>
      <c r="N9" s="95"/>
      <c r="O9" s="95"/>
      <c r="P9" s="95"/>
      <c r="Q9" s="95"/>
      <c r="R9" s="95"/>
      <c r="S9" s="95"/>
      <c r="T9" s="95"/>
      <c r="U9" s="95"/>
      <c r="V9" s="95"/>
    </row>
    <row r="10" spans="1:22" ht="15" customHeight="1">
      <c r="A10" s="72" t="s">
        <v>74</v>
      </c>
      <c r="B10" s="64"/>
      <c r="C10" s="208" t="s">
        <v>88</v>
      </c>
      <c r="D10" s="64">
        <v>760.84</v>
      </c>
      <c r="E10" s="95"/>
      <c r="F10" s="95"/>
      <c r="G10" s="95"/>
      <c r="H10" s="95"/>
      <c r="I10" s="95"/>
      <c r="J10" s="95"/>
      <c r="K10" s="95"/>
      <c r="L10" s="95"/>
      <c r="M10" s="95"/>
      <c r="N10" s="95"/>
      <c r="O10" s="95"/>
      <c r="P10" s="95"/>
      <c r="Q10" s="95"/>
      <c r="R10" s="95"/>
      <c r="S10" s="95"/>
      <c r="T10" s="95"/>
      <c r="U10" s="95"/>
      <c r="V10" s="95"/>
    </row>
    <row r="11" spans="1:22" ht="15" customHeight="1">
      <c r="A11" s="72" t="s">
        <v>85</v>
      </c>
      <c r="B11" s="64"/>
      <c r="C11" s="208" t="s">
        <v>89</v>
      </c>
      <c r="D11" s="64">
        <v>51.91</v>
      </c>
      <c r="E11" s="95"/>
      <c r="F11" s="95"/>
      <c r="G11" s="95"/>
      <c r="H11" s="95"/>
      <c r="I11" s="95"/>
      <c r="J11" s="95"/>
      <c r="K11" s="95"/>
      <c r="L11" s="95"/>
      <c r="M11" s="95"/>
      <c r="N11" s="95"/>
      <c r="O11" s="95"/>
      <c r="P11" s="95"/>
      <c r="Q11" s="95"/>
      <c r="R11" s="95"/>
      <c r="S11" s="95"/>
      <c r="T11" s="95"/>
      <c r="U11" s="95"/>
      <c r="V11" s="95"/>
    </row>
    <row r="12" spans="1:22" ht="15" customHeight="1">
      <c r="A12" s="72" t="s">
        <v>86</v>
      </c>
      <c r="B12" s="64"/>
      <c r="C12" s="208" t="s">
        <v>191</v>
      </c>
      <c r="D12" s="64">
        <v>195.16</v>
      </c>
      <c r="E12" s="95"/>
      <c r="F12" s="95"/>
      <c r="G12" s="95"/>
      <c r="H12" s="95"/>
      <c r="I12" s="95"/>
      <c r="J12" s="95"/>
      <c r="K12" s="95"/>
      <c r="L12" s="95"/>
      <c r="M12" s="95"/>
      <c r="N12" s="95"/>
      <c r="O12" s="95"/>
      <c r="P12" s="95"/>
      <c r="Q12" s="95"/>
      <c r="R12" s="95"/>
      <c r="S12" s="95"/>
      <c r="T12" s="95"/>
      <c r="U12" s="95"/>
      <c r="V12" s="95"/>
    </row>
    <row r="13" spans="1:22" ht="15" customHeight="1">
      <c r="A13" s="103" t="s">
        <v>9</v>
      </c>
      <c r="B13" s="64"/>
      <c r="C13" s="208" t="s">
        <v>10</v>
      </c>
      <c r="D13" s="64">
        <v>496.47</v>
      </c>
      <c r="E13" s="95"/>
      <c r="F13" s="95"/>
      <c r="G13" s="95"/>
      <c r="H13" s="95"/>
      <c r="I13" s="95"/>
      <c r="J13" s="95"/>
      <c r="K13" s="95"/>
      <c r="L13" s="95"/>
      <c r="M13" s="95"/>
      <c r="N13" s="95"/>
      <c r="O13" s="95"/>
      <c r="P13" s="95"/>
      <c r="Q13" s="95"/>
      <c r="R13" s="95"/>
      <c r="S13" s="95"/>
      <c r="T13" s="95"/>
      <c r="U13" s="95"/>
      <c r="V13" s="95"/>
    </row>
    <row r="14" spans="1:22" ht="15" customHeight="1">
      <c r="A14" s="72" t="s">
        <v>87</v>
      </c>
      <c r="B14" s="64">
        <v>147</v>
      </c>
      <c r="C14" s="208" t="s">
        <v>90</v>
      </c>
      <c r="D14" s="64">
        <v>17.3</v>
      </c>
      <c r="E14" s="95"/>
      <c r="F14" s="95"/>
      <c r="G14" s="95"/>
      <c r="H14" s="95"/>
      <c r="I14" s="95"/>
      <c r="J14" s="95"/>
      <c r="K14" s="95"/>
      <c r="L14" s="95"/>
      <c r="M14" s="95"/>
      <c r="N14" s="95"/>
      <c r="O14" s="95"/>
      <c r="P14" s="95"/>
      <c r="Q14" s="95"/>
      <c r="R14" s="95"/>
      <c r="S14" s="95"/>
      <c r="T14" s="95"/>
      <c r="U14" s="95"/>
      <c r="V14" s="95"/>
    </row>
    <row r="15" spans="1:22" ht="15" customHeight="1">
      <c r="A15" s="188" t="s">
        <v>123</v>
      </c>
      <c r="B15" s="64"/>
      <c r="C15" s="208" t="s">
        <v>192</v>
      </c>
      <c r="D15" s="64">
        <v>1.08</v>
      </c>
      <c r="E15" s="95"/>
      <c r="F15" s="95"/>
      <c r="G15" s="95"/>
      <c r="H15" s="95"/>
      <c r="I15" s="95"/>
      <c r="J15" s="95"/>
      <c r="K15" s="95"/>
      <c r="L15" s="95"/>
      <c r="M15" s="95"/>
      <c r="N15" s="95"/>
      <c r="O15" s="95"/>
      <c r="P15" s="95"/>
      <c r="Q15" s="95"/>
      <c r="R15" s="95"/>
      <c r="S15" s="95"/>
      <c r="T15" s="95"/>
      <c r="U15" s="95"/>
      <c r="V15" s="95"/>
    </row>
    <row r="16" spans="1:22" ht="15" customHeight="1">
      <c r="A16" s="188" t="s">
        <v>124</v>
      </c>
      <c r="B16" s="64"/>
      <c r="C16" s="208" t="s">
        <v>193</v>
      </c>
      <c r="D16" s="64">
        <v>1.08</v>
      </c>
      <c r="E16" s="95"/>
      <c r="F16" s="95"/>
      <c r="G16" s="95"/>
      <c r="H16" s="95"/>
      <c r="I16" s="95"/>
      <c r="J16" s="95"/>
      <c r="K16" s="95"/>
      <c r="L16" s="95"/>
      <c r="M16" s="95"/>
      <c r="N16" s="95"/>
      <c r="O16" s="95"/>
      <c r="P16" s="95"/>
      <c r="Q16" s="95"/>
      <c r="R16" s="95"/>
      <c r="S16" s="95"/>
      <c r="T16" s="95"/>
      <c r="U16" s="95"/>
      <c r="V16" s="95"/>
    </row>
    <row r="17" spans="1:22" ht="15" customHeight="1">
      <c r="A17" s="48"/>
      <c r="B17" s="64"/>
      <c r="C17" s="208" t="s">
        <v>91</v>
      </c>
      <c r="D17" s="64">
        <v>6590.81</v>
      </c>
      <c r="E17" s="95"/>
      <c r="F17" s="95"/>
      <c r="G17" s="95"/>
      <c r="H17" s="95"/>
      <c r="I17" s="95"/>
      <c r="J17" s="95"/>
      <c r="K17" s="95"/>
      <c r="L17" s="95"/>
      <c r="M17" s="95"/>
      <c r="N17" s="95"/>
      <c r="O17" s="95"/>
      <c r="P17" s="95"/>
      <c r="Q17" s="95"/>
      <c r="R17" s="95"/>
      <c r="S17" s="95"/>
      <c r="T17" s="95"/>
      <c r="U17" s="95"/>
      <c r="V17" s="95"/>
    </row>
    <row r="18" spans="1:22" ht="15" customHeight="1">
      <c r="A18" s="48"/>
      <c r="B18" s="64"/>
      <c r="C18" s="208" t="s">
        <v>194</v>
      </c>
      <c r="D18" s="64">
        <v>755.24</v>
      </c>
      <c r="E18" s="95"/>
      <c r="F18" s="95"/>
      <c r="G18" s="95"/>
      <c r="H18" s="95"/>
      <c r="I18" s="95"/>
      <c r="J18" s="95"/>
      <c r="K18" s="95"/>
      <c r="L18" s="95"/>
      <c r="M18" s="95"/>
      <c r="N18" s="95"/>
      <c r="O18" s="95"/>
      <c r="P18" s="95"/>
      <c r="Q18" s="95"/>
      <c r="R18" s="95"/>
      <c r="S18" s="95"/>
      <c r="T18" s="95"/>
      <c r="U18" s="95"/>
      <c r="V18" s="95"/>
    </row>
    <row r="19" spans="1:22" ht="15" customHeight="1">
      <c r="A19" s="48"/>
      <c r="B19" s="64"/>
      <c r="C19" s="208" t="s">
        <v>13</v>
      </c>
      <c r="D19" s="64">
        <v>697.16</v>
      </c>
      <c r="E19" s="95"/>
      <c r="F19" s="95"/>
      <c r="G19" s="95"/>
      <c r="H19" s="95"/>
      <c r="I19" s="95"/>
      <c r="J19" s="95"/>
      <c r="K19" s="95"/>
      <c r="L19" s="95"/>
      <c r="M19" s="95"/>
      <c r="N19" s="95"/>
      <c r="O19" s="95"/>
      <c r="P19" s="95"/>
      <c r="Q19" s="95"/>
      <c r="R19" s="95"/>
      <c r="S19" s="95"/>
      <c r="T19" s="95"/>
      <c r="U19" s="95"/>
      <c r="V19" s="95"/>
    </row>
    <row r="20" spans="1:22" ht="15" customHeight="1">
      <c r="A20" s="48"/>
      <c r="B20" s="64"/>
      <c r="C20" s="208" t="s">
        <v>14</v>
      </c>
      <c r="D20" s="64">
        <v>40.08</v>
      </c>
      <c r="E20" s="95"/>
      <c r="F20" s="95"/>
      <c r="G20" s="95"/>
      <c r="H20" s="95"/>
      <c r="I20" s="95"/>
      <c r="J20" s="95"/>
      <c r="K20" s="95"/>
      <c r="L20" s="95"/>
      <c r="M20" s="95"/>
      <c r="N20" s="95"/>
      <c r="O20" s="95"/>
      <c r="P20" s="95"/>
      <c r="Q20" s="95"/>
      <c r="R20" s="95"/>
      <c r="S20" s="95"/>
      <c r="T20" s="95"/>
      <c r="U20" s="95"/>
      <c r="V20" s="95"/>
    </row>
    <row r="21" spans="1:22" ht="15" customHeight="1">
      <c r="A21" s="48"/>
      <c r="B21" s="64"/>
      <c r="C21" s="208" t="s">
        <v>292</v>
      </c>
      <c r="D21" s="64">
        <v>18</v>
      </c>
      <c r="E21" s="95"/>
      <c r="F21" s="95"/>
      <c r="G21" s="95"/>
      <c r="H21" s="95"/>
      <c r="I21" s="95"/>
      <c r="J21" s="95"/>
      <c r="K21" s="95"/>
      <c r="L21" s="95"/>
      <c r="M21" s="95"/>
      <c r="N21" s="95"/>
      <c r="O21" s="95"/>
      <c r="P21" s="95"/>
      <c r="Q21" s="95"/>
      <c r="R21" s="95"/>
      <c r="S21" s="95"/>
      <c r="T21" s="95"/>
      <c r="U21" s="95"/>
      <c r="V21" s="95"/>
    </row>
    <row r="22" spans="1:22" ht="15" customHeight="1">
      <c r="A22" s="48"/>
      <c r="B22" s="64"/>
      <c r="C22" s="208" t="s">
        <v>196</v>
      </c>
      <c r="D22" s="64">
        <v>1492.92</v>
      </c>
      <c r="E22" s="95"/>
      <c r="F22" s="95"/>
      <c r="G22" s="95"/>
      <c r="H22" s="95"/>
      <c r="I22" s="95"/>
      <c r="J22" s="95"/>
      <c r="K22" s="95"/>
      <c r="L22" s="95"/>
      <c r="M22" s="95"/>
      <c r="N22" s="95"/>
      <c r="O22" s="95"/>
      <c r="P22" s="95"/>
      <c r="Q22" s="95"/>
      <c r="R22" s="95"/>
      <c r="S22" s="95"/>
      <c r="T22" s="95"/>
      <c r="U22" s="95"/>
      <c r="V22" s="95"/>
    </row>
    <row r="23" spans="1:22" ht="15" customHeight="1">
      <c r="A23" s="48"/>
      <c r="B23" s="64"/>
      <c r="C23" s="208" t="s">
        <v>293</v>
      </c>
      <c r="D23" s="64">
        <v>1002.13</v>
      </c>
      <c r="E23" s="95"/>
      <c r="F23" s="95"/>
      <c r="G23" s="95"/>
      <c r="H23" s="95"/>
      <c r="I23" s="95"/>
      <c r="J23" s="95"/>
      <c r="K23" s="95"/>
      <c r="L23" s="95"/>
      <c r="M23" s="95"/>
      <c r="N23" s="95"/>
      <c r="O23" s="95"/>
      <c r="P23" s="95"/>
      <c r="Q23" s="95"/>
      <c r="R23" s="95"/>
      <c r="S23" s="95"/>
      <c r="T23" s="95"/>
      <c r="U23" s="95"/>
      <c r="V23" s="95"/>
    </row>
    <row r="24" spans="1:22" ht="15" customHeight="1">
      <c r="A24" s="72"/>
      <c r="B24" s="64"/>
      <c r="C24" s="208" t="s">
        <v>294</v>
      </c>
      <c r="D24" s="64">
        <v>399.79</v>
      </c>
      <c r="E24" s="95"/>
      <c r="F24" s="95"/>
      <c r="G24" s="95"/>
      <c r="H24" s="95"/>
      <c r="I24" s="95"/>
      <c r="J24" s="95"/>
      <c r="K24" s="95"/>
      <c r="L24" s="95"/>
      <c r="M24" s="95"/>
      <c r="N24" s="95"/>
      <c r="O24" s="95"/>
      <c r="P24" s="95"/>
      <c r="Q24" s="95"/>
      <c r="R24" s="95"/>
      <c r="S24" s="95"/>
      <c r="T24" s="95"/>
      <c r="U24" s="95"/>
      <c r="V24" s="106"/>
    </row>
    <row r="25" spans="1:22" s="90" customFormat="1" ht="15" customHeight="1">
      <c r="A25" s="122"/>
      <c r="B25" s="64"/>
      <c r="C25" s="208" t="s">
        <v>197</v>
      </c>
      <c r="D25" s="64">
        <v>91</v>
      </c>
      <c r="E25" s="105"/>
      <c r="F25" s="105"/>
      <c r="G25" s="105"/>
      <c r="H25" s="105"/>
      <c r="I25" s="105"/>
      <c r="J25" s="105"/>
      <c r="K25" s="105"/>
      <c r="L25" s="105"/>
      <c r="M25" s="105"/>
      <c r="N25" s="105"/>
      <c r="O25" s="105"/>
      <c r="P25" s="105"/>
      <c r="Q25" s="105"/>
      <c r="R25" s="105"/>
      <c r="S25" s="105"/>
      <c r="T25" s="105"/>
      <c r="U25" s="105"/>
      <c r="V25" s="105"/>
    </row>
    <row r="26" spans="1:4" ht="15" customHeight="1">
      <c r="A26" s="123"/>
      <c r="B26" s="64"/>
      <c r="C26" s="208" t="s">
        <v>198</v>
      </c>
      <c r="D26" s="64">
        <v>2922.46</v>
      </c>
    </row>
    <row r="27" spans="1:4" ht="15" customHeight="1">
      <c r="A27" s="124"/>
      <c r="B27" s="64"/>
      <c r="C27" s="208" t="s">
        <v>295</v>
      </c>
      <c r="D27" s="64">
        <v>1289.41</v>
      </c>
    </row>
    <row r="28" spans="1:4" ht="15" customHeight="1">
      <c r="A28" s="124"/>
      <c r="B28" s="124"/>
      <c r="C28" s="208" t="s">
        <v>199</v>
      </c>
      <c r="D28" s="64">
        <v>4</v>
      </c>
    </row>
    <row r="29" spans="1:4" ht="15" customHeight="1">
      <c r="A29" s="124"/>
      <c r="B29" s="124"/>
      <c r="C29" s="208" t="s">
        <v>296</v>
      </c>
      <c r="D29" s="64">
        <v>85</v>
      </c>
    </row>
    <row r="30" spans="1:4" ht="14.25">
      <c r="A30" s="104" t="s">
        <v>17</v>
      </c>
      <c r="B30" s="83">
        <f>SUM(B6,B8,B9,B10,B11,B12,B14)</f>
        <v>9580.78</v>
      </c>
      <c r="C30" s="208" t="s">
        <v>201</v>
      </c>
      <c r="D30" s="64">
        <v>1155.85</v>
      </c>
    </row>
    <row r="31" spans="1:4" ht="14.25">
      <c r="A31" s="209"/>
      <c r="B31" s="210"/>
      <c r="C31" s="208" t="s">
        <v>202</v>
      </c>
      <c r="D31" s="64">
        <v>13.2</v>
      </c>
    </row>
    <row r="32" spans="1:4" ht="14.25">
      <c r="A32" s="209"/>
      <c r="B32" s="210"/>
      <c r="C32" s="208" t="s">
        <v>297</v>
      </c>
      <c r="D32" s="64">
        <v>375</v>
      </c>
    </row>
    <row r="33" spans="3:4" ht="18.75" customHeight="1">
      <c r="C33" s="208" t="s">
        <v>203</v>
      </c>
      <c r="D33" s="64">
        <v>6.86</v>
      </c>
    </row>
    <row r="34" spans="1:4" ht="14.25">
      <c r="A34" s="209"/>
      <c r="B34" s="210"/>
      <c r="C34" s="208" t="s">
        <v>204</v>
      </c>
      <c r="D34" s="64">
        <v>6.86</v>
      </c>
    </row>
    <row r="35" spans="1:4" ht="14.25">
      <c r="A35" s="209"/>
      <c r="B35" s="210"/>
      <c r="C35" s="208" t="s">
        <v>11</v>
      </c>
      <c r="D35" s="64">
        <v>549.56</v>
      </c>
    </row>
    <row r="36" spans="3:4" ht="18.75" customHeight="1">
      <c r="C36" s="208" t="s">
        <v>12</v>
      </c>
      <c r="D36" s="64">
        <v>66.73</v>
      </c>
    </row>
    <row r="37" spans="1:4" ht="14.25">
      <c r="A37" s="209"/>
      <c r="B37" s="210"/>
      <c r="C37" s="208" t="s">
        <v>205</v>
      </c>
      <c r="D37" s="64">
        <v>238.83</v>
      </c>
    </row>
    <row r="38" spans="1:4" ht="14.25">
      <c r="A38" s="209"/>
      <c r="B38" s="210"/>
      <c r="C38" s="208" t="s">
        <v>206</v>
      </c>
      <c r="D38" s="64">
        <v>244</v>
      </c>
    </row>
    <row r="39" spans="3:4" ht="18.75" customHeight="1">
      <c r="C39" s="208" t="s">
        <v>298</v>
      </c>
      <c r="D39" s="64">
        <v>68</v>
      </c>
    </row>
    <row r="40" spans="1:4" ht="14.25">
      <c r="A40" s="209"/>
      <c r="B40" s="210"/>
      <c r="C40" s="208" t="s">
        <v>299</v>
      </c>
      <c r="D40" s="64">
        <v>68</v>
      </c>
    </row>
    <row r="41" spans="1:4" ht="14.25">
      <c r="A41" s="209"/>
      <c r="B41" s="210"/>
      <c r="C41" s="208" t="s">
        <v>300</v>
      </c>
      <c r="D41" s="64">
        <v>304.32</v>
      </c>
    </row>
    <row r="42" spans="3:4" ht="14.25">
      <c r="C42" s="208" t="s">
        <v>301</v>
      </c>
      <c r="D42" s="64">
        <v>304.32</v>
      </c>
    </row>
    <row r="43" spans="3:4" ht="14.25">
      <c r="C43" s="208" t="s">
        <v>302</v>
      </c>
      <c r="D43" s="64">
        <v>491.45</v>
      </c>
    </row>
    <row r="44" spans="3:4" ht="14.25">
      <c r="C44" s="208" t="s">
        <v>303</v>
      </c>
      <c r="D44" s="64">
        <v>491.45</v>
      </c>
    </row>
    <row r="45" spans="3:4" ht="15.75" customHeight="1">
      <c r="C45" s="208" t="s">
        <v>36</v>
      </c>
      <c r="D45" s="64">
        <v>599.63</v>
      </c>
    </row>
    <row r="46" spans="3:4" ht="14.25">
      <c r="C46" s="208" t="s">
        <v>15</v>
      </c>
      <c r="D46" s="64">
        <v>599.63</v>
      </c>
    </row>
    <row r="47" spans="3:4" ht="14.25">
      <c r="C47" s="208" t="s">
        <v>16</v>
      </c>
      <c r="D47" s="64">
        <v>599.63</v>
      </c>
    </row>
    <row r="48" spans="3:4" ht="14.25">
      <c r="C48" s="208" t="s">
        <v>304</v>
      </c>
      <c r="D48" s="64">
        <v>200.05</v>
      </c>
    </row>
    <row r="49" spans="3:4" ht="14.25">
      <c r="C49" s="208" t="s">
        <v>305</v>
      </c>
      <c r="D49" s="64">
        <v>200.05</v>
      </c>
    </row>
    <row r="50" spans="3:4" ht="14.25">
      <c r="C50" s="208" t="s">
        <v>306</v>
      </c>
      <c r="D50" s="64">
        <v>200.05</v>
      </c>
    </row>
    <row r="51" spans="3:4" ht="14.25">
      <c r="C51" s="208" t="s">
        <v>206</v>
      </c>
      <c r="D51" s="64">
        <v>248.5</v>
      </c>
    </row>
    <row r="52" spans="3:4" ht="14.25">
      <c r="C52" s="104" t="s">
        <v>307</v>
      </c>
      <c r="D52" s="83">
        <v>9580.78</v>
      </c>
    </row>
  </sheetData>
  <sheetProtection/>
  <mergeCells count="1">
    <mergeCell ref="A1:D1"/>
  </mergeCells>
  <printOptions horizontalCentered="1" verticalCentered="1"/>
  <pageMargins left="0.7480314960629921" right="0.7480314960629921" top="0" bottom="0" header="0" footer="0"/>
  <pageSetup fitToHeight="1" fitToWidth="1"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sheetPr>
    <pageSetUpPr fitToPage="1"/>
  </sheetPr>
  <dimension ref="A1:T17"/>
  <sheetViews>
    <sheetView showGridLines="0" showZeros="0" zoomScalePageLayoutView="0" workbookViewId="0" topLeftCell="A1">
      <selection activeCell="K12" sqref="K12"/>
    </sheetView>
  </sheetViews>
  <sheetFormatPr defaultColWidth="9.16015625" defaultRowHeight="11.25"/>
  <cols>
    <col min="1" max="1" width="40.83203125" style="19" bestFit="1" customWidth="1"/>
    <col min="2" max="2" width="13.5" style="19" customWidth="1"/>
    <col min="3" max="3" width="13" style="19" bestFit="1" customWidth="1"/>
    <col min="4" max="4" width="11.5" style="19" customWidth="1"/>
    <col min="5" max="5" width="11.16015625" style="19" customWidth="1"/>
    <col min="6" max="6" width="10.33203125" style="19" customWidth="1"/>
    <col min="7" max="7" width="11.16015625" style="19" customWidth="1"/>
    <col min="8" max="8" width="10.33203125" style="19" customWidth="1"/>
    <col min="9" max="9" width="6.66015625" style="19" customWidth="1"/>
    <col min="10" max="10" width="10.16015625" style="19" customWidth="1"/>
    <col min="11" max="12" width="10.16015625" style="0" customWidth="1"/>
    <col min="13" max="13" width="9.33203125" style="0" customWidth="1"/>
    <col min="14" max="14" width="14.5" style="19" bestFit="1" customWidth="1"/>
    <col min="15" max="15" width="11.5" style="19" bestFit="1" customWidth="1"/>
    <col min="16" max="16" width="10.33203125" style="19" customWidth="1"/>
    <col min="17" max="17" width="11.83203125" style="19" customWidth="1"/>
    <col min="18" max="18" width="11.5" style="19" bestFit="1" customWidth="1"/>
    <col min="19" max="16384" width="9.16015625" style="19" customWidth="1"/>
  </cols>
  <sheetData>
    <row r="1" spans="1:19" ht="27">
      <c r="A1" s="240" t="s">
        <v>312</v>
      </c>
      <c r="B1" s="81"/>
      <c r="C1" s="81"/>
      <c r="D1" s="81"/>
      <c r="E1" s="81"/>
      <c r="F1" s="81"/>
      <c r="G1" s="81"/>
      <c r="H1" s="81"/>
      <c r="I1" s="81"/>
      <c r="J1" s="81"/>
      <c r="K1" s="87"/>
      <c r="L1" s="87"/>
      <c r="M1" s="87"/>
      <c r="N1" s="81"/>
      <c r="O1" s="81"/>
      <c r="P1" s="81"/>
      <c r="Q1" s="81"/>
      <c r="R1" s="81"/>
      <c r="S1" s="82"/>
    </row>
    <row r="2" spans="17:20" ht="12">
      <c r="Q2" s="348" t="s">
        <v>18</v>
      </c>
      <c r="R2" s="348"/>
      <c r="S2"/>
      <c r="T2"/>
    </row>
    <row r="3" spans="1:20" ht="12">
      <c r="A3" s="215" t="s">
        <v>209</v>
      </c>
      <c r="Q3" s="348" t="s">
        <v>3</v>
      </c>
      <c r="R3" s="349"/>
      <c r="S3"/>
      <c r="T3"/>
    </row>
    <row r="4" spans="1:19" s="73" customFormat="1" ht="20.25" customHeight="1">
      <c r="A4" s="353" t="s">
        <v>19</v>
      </c>
      <c r="B4" s="184" t="s">
        <v>20</v>
      </c>
      <c r="C4" s="184"/>
      <c r="D4" s="184"/>
      <c r="E4" s="184"/>
      <c r="F4" s="184"/>
      <c r="G4" s="184"/>
      <c r="H4" s="184"/>
      <c r="I4" s="184"/>
      <c r="J4" s="184"/>
      <c r="K4" s="22"/>
      <c r="L4" s="22"/>
      <c r="M4" s="22"/>
      <c r="N4" s="184" t="s">
        <v>21</v>
      </c>
      <c r="O4" s="184"/>
      <c r="P4" s="184"/>
      <c r="Q4" s="184"/>
      <c r="R4" s="184"/>
      <c r="S4" s="5"/>
    </row>
    <row r="5" spans="1:19" s="73" customFormat="1" ht="42.75" customHeight="1">
      <c r="A5" s="353"/>
      <c r="B5" s="353" t="s">
        <v>22</v>
      </c>
      <c r="C5" s="350" t="s">
        <v>8</v>
      </c>
      <c r="D5" s="350"/>
      <c r="E5" s="350" t="s">
        <v>71</v>
      </c>
      <c r="F5" s="350" t="s">
        <v>96</v>
      </c>
      <c r="G5" s="350" t="s">
        <v>73</v>
      </c>
      <c r="H5" s="350" t="s">
        <v>97</v>
      </c>
      <c r="I5" s="350" t="s">
        <v>86</v>
      </c>
      <c r="J5" s="350"/>
      <c r="K5" s="350" t="s">
        <v>98</v>
      </c>
      <c r="L5" s="350" t="s">
        <v>125</v>
      </c>
      <c r="M5" s="350" t="s">
        <v>126</v>
      </c>
      <c r="N5" s="350" t="s">
        <v>22</v>
      </c>
      <c r="O5" s="351" t="s">
        <v>23</v>
      </c>
      <c r="P5" s="351"/>
      <c r="Q5" s="351"/>
      <c r="R5" s="350" t="s">
        <v>24</v>
      </c>
      <c r="S5" s="5"/>
    </row>
    <row r="6" spans="1:19" s="73" customFormat="1" ht="64.5" customHeight="1">
      <c r="A6" s="353"/>
      <c r="B6" s="353"/>
      <c r="C6" s="13" t="s">
        <v>94</v>
      </c>
      <c r="D6" s="13" t="s">
        <v>95</v>
      </c>
      <c r="E6" s="350"/>
      <c r="F6" s="350"/>
      <c r="G6" s="350"/>
      <c r="H6" s="350"/>
      <c r="I6" s="38" t="s">
        <v>94</v>
      </c>
      <c r="J6" s="38" t="s">
        <v>95</v>
      </c>
      <c r="K6" s="350"/>
      <c r="L6" s="350"/>
      <c r="M6" s="350"/>
      <c r="N6" s="350"/>
      <c r="O6" s="13" t="s">
        <v>25</v>
      </c>
      <c r="P6" s="13" t="s">
        <v>26</v>
      </c>
      <c r="Q6" s="13" t="s">
        <v>99</v>
      </c>
      <c r="R6" s="350"/>
      <c r="S6" s="5"/>
    </row>
    <row r="7" spans="1:19" s="183" customFormat="1" ht="40.5" customHeight="1">
      <c r="A7" s="14">
        <v>1</v>
      </c>
      <c r="B7" s="190" t="s">
        <v>127</v>
      </c>
      <c r="C7" s="13">
        <v>3</v>
      </c>
      <c r="D7" s="13">
        <v>4</v>
      </c>
      <c r="E7" s="13">
        <v>5</v>
      </c>
      <c r="F7" s="13">
        <v>6</v>
      </c>
      <c r="G7" s="13">
        <v>7</v>
      </c>
      <c r="H7" s="13">
        <v>8</v>
      </c>
      <c r="I7" s="13">
        <v>9</v>
      </c>
      <c r="J7" s="13">
        <v>10</v>
      </c>
      <c r="K7" s="13">
        <v>11</v>
      </c>
      <c r="L7" s="13">
        <v>12</v>
      </c>
      <c r="M7" s="13">
        <v>13</v>
      </c>
      <c r="N7" s="189" t="s">
        <v>128</v>
      </c>
      <c r="O7" s="13">
        <v>15</v>
      </c>
      <c r="P7" s="13">
        <v>16</v>
      </c>
      <c r="Q7" s="13">
        <v>17</v>
      </c>
      <c r="R7" s="13">
        <v>18</v>
      </c>
      <c r="S7" s="182"/>
    </row>
    <row r="8" spans="1:19" s="71" customFormat="1" ht="14.25" customHeight="1">
      <c r="A8" s="14" t="s">
        <v>93</v>
      </c>
      <c r="B8" s="247">
        <f>SUM(B9:B14)</f>
        <v>9580.779999999999</v>
      </c>
      <c r="C8" s="247">
        <f aca="true" t="shared" si="0" ref="C8:R8">SUM(C9:C14)</f>
        <v>9433.779999999999</v>
      </c>
      <c r="D8" s="247">
        <f t="shared" si="0"/>
        <v>438</v>
      </c>
      <c r="E8" s="247">
        <f t="shared" si="0"/>
        <v>0</v>
      </c>
      <c r="F8" s="247">
        <f t="shared" si="0"/>
        <v>0</v>
      </c>
      <c r="G8" s="247">
        <f t="shared" si="0"/>
        <v>0</v>
      </c>
      <c r="H8" s="247">
        <f t="shared" si="0"/>
        <v>0</v>
      </c>
      <c r="I8" s="247">
        <f t="shared" si="0"/>
        <v>0</v>
      </c>
      <c r="J8" s="247">
        <f t="shared" si="0"/>
        <v>0</v>
      </c>
      <c r="K8" s="247">
        <f t="shared" si="0"/>
        <v>147</v>
      </c>
      <c r="L8" s="247">
        <f t="shared" si="0"/>
        <v>0</v>
      </c>
      <c r="M8" s="247">
        <f t="shared" si="0"/>
        <v>0</v>
      </c>
      <c r="N8" s="247">
        <f t="shared" si="0"/>
        <v>9580.779999999999</v>
      </c>
      <c r="O8" s="247">
        <f t="shared" si="0"/>
        <v>4639.24</v>
      </c>
      <c r="P8" s="247">
        <f t="shared" si="0"/>
        <v>788.03</v>
      </c>
      <c r="Q8" s="247">
        <f t="shared" si="0"/>
        <v>218.89</v>
      </c>
      <c r="R8" s="247">
        <f t="shared" si="0"/>
        <v>3934.62</v>
      </c>
      <c r="S8"/>
    </row>
    <row r="9" spans="1:19" s="71" customFormat="1" ht="14.25" customHeight="1">
      <c r="A9" s="213" t="s">
        <v>310</v>
      </c>
      <c r="B9" s="211">
        <v>4666.07</v>
      </c>
      <c r="C9" s="211">
        <v>4666.07</v>
      </c>
      <c r="D9" s="211">
        <v>438</v>
      </c>
      <c r="E9" s="133"/>
      <c r="F9" s="133"/>
      <c r="G9" s="133"/>
      <c r="H9" s="133"/>
      <c r="I9" s="133"/>
      <c r="J9" s="133"/>
      <c r="K9" s="133"/>
      <c r="L9" s="133"/>
      <c r="M9" s="133"/>
      <c r="N9" s="241">
        <v>4666.07</v>
      </c>
      <c r="O9" s="241">
        <v>831.47</v>
      </c>
      <c r="P9" s="241">
        <v>134.62</v>
      </c>
      <c r="Q9" s="241">
        <v>39.06</v>
      </c>
      <c r="R9" s="241">
        <v>3660.92</v>
      </c>
      <c r="S9"/>
    </row>
    <row r="10" spans="1:19" s="71" customFormat="1" ht="14.25" customHeight="1">
      <c r="A10" s="213" t="s">
        <v>311</v>
      </c>
      <c r="B10" s="212">
        <v>24.66</v>
      </c>
      <c r="C10" s="212">
        <v>24.66</v>
      </c>
      <c r="D10" s="212"/>
      <c r="E10" s="133"/>
      <c r="F10" s="133"/>
      <c r="G10" s="133"/>
      <c r="H10" s="133"/>
      <c r="I10" s="133"/>
      <c r="J10" s="133"/>
      <c r="K10" s="133"/>
      <c r="L10" s="133"/>
      <c r="M10" s="133"/>
      <c r="N10" s="241">
        <v>24.66</v>
      </c>
      <c r="O10" s="241">
        <v>19.4</v>
      </c>
      <c r="P10" s="241">
        <v>4.47</v>
      </c>
      <c r="Q10" s="241">
        <v>0.79</v>
      </c>
      <c r="R10" s="242"/>
      <c r="S10"/>
    </row>
    <row r="11" spans="1:19" s="71" customFormat="1" ht="14.25" customHeight="1">
      <c r="A11" s="213" t="s">
        <v>207</v>
      </c>
      <c r="B11" s="211">
        <v>528.41</v>
      </c>
      <c r="C11" s="211">
        <v>528.41</v>
      </c>
      <c r="D11" s="211"/>
      <c r="E11" s="133"/>
      <c r="F11" s="133"/>
      <c r="G11" s="133"/>
      <c r="H11" s="133"/>
      <c r="I11" s="133"/>
      <c r="J11" s="133"/>
      <c r="K11" s="133"/>
      <c r="L11" s="133"/>
      <c r="M11" s="133"/>
      <c r="N11" s="241">
        <v>528.41</v>
      </c>
      <c r="O11" s="241">
        <v>449.71</v>
      </c>
      <c r="P11" s="241">
        <v>70.43</v>
      </c>
      <c r="Q11" s="241">
        <v>8.27</v>
      </c>
      <c r="R11" s="242"/>
      <c r="S11"/>
    </row>
    <row r="12" spans="1:19" s="71" customFormat="1" ht="14.25" customHeight="1">
      <c r="A12" s="213" t="s">
        <v>208</v>
      </c>
      <c r="B12" s="211">
        <v>2041.46</v>
      </c>
      <c r="C12" s="211">
        <v>1894.46</v>
      </c>
      <c r="D12" s="133"/>
      <c r="E12" s="133"/>
      <c r="F12" s="133"/>
      <c r="G12" s="133"/>
      <c r="H12" s="133"/>
      <c r="I12" s="133"/>
      <c r="J12" s="133"/>
      <c r="K12" s="214">
        <v>147</v>
      </c>
      <c r="L12" s="133"/>
      <c r="M12" s="133"/>
      <c r="N12" s="241">
        <v>2041.46</v>
      </c>
      <c r="O12" s="241">
        <v>1595.03</v>
      </c>
      <c r="P12" s="241">
        <v>304.95</v>
      </c>
      <c r="Q12" s="241">
        <v>61.48</v>
      </c>
      <c r="R12" s="243">
        <v>80</v>
      </c>
      <c r="S12"/>
    </row>
    <row r="13" spans="1:19" s="71" customFormat="1" ht="14.25" customHeight="1">
      <c r="A13" s="213" t="s">
        <v>237</v>
      </c>
      <c r="B13" s="211">
        <v>430.54</v>
      </c>
      <c r="C13" s="211">
        <v>430.54</v>
      </c>
      <c r="D13" s="133"/>
      <c r="E13" s="133"/>
      <c r="F13" s="133"/>
      <c r="G13" s="133"/>
      <c r="H13" s="133"/>
      <c r="I13" s="133"/>
      <c r="J13" s="133"/>
      <c r="K13" s="133"/>
      <c r="L13" s="133"/>
      <c r="M13" s="133"/>
      <c r="N13" s="241">
        <v>430.54</v>
      </c>
      <c r="O13" s="241">
        <v>337.11</v>
      </c>
      <c r="P13" s="241">
        <v>73.86</v>
      </c>
      <c r="Q13" s="241">
        <v>15.57</v>
      </c>
      <c r="R13" s="241">
        <v>4</v>
      </c>
      <c r="S13"/>
    </row>
    <row r="14" spans="1:18" ht="12">
      <c r="A14" s="213" t="s">
        <v>309</v>
      </c>
      <c r="B14" s="126">
        <v>1889.64</v>
      </c>
      <c r="C14" s="126">
        <v>1889.64</v>
      </c>
      <c r="D14" s="63"/>
      <c r="E14" s="63"/>
      <c r="F14" s="63"/>
      <c r="G14" s="63"/>
      <c r="H14" s="63"/>
      <c r="I14" s="63"/>
      <c r="J14" s="63"/>
      <c r="K14" s="88"/>
      <c r="L14" s="88"/>
      <c r="M14" s="88"/>
      <c r="N14" s="244">
        <v>1889.64</v>
      </c>
      <c r="O14" s="245">
        <v>1406.52</v>
      </c>
      <c r="P14" s="246">
        <v>199.7</v>
      </c>
      <c r="Q14" s="246">
        <v>93.72</v>
      </c>
      <c r="R14" s="244">
        <v>189.7</v>
      </c>
    </row>
    <row r="15" spans="1:18" ht="14.25">
      <c r="A15" s="352"/>
      <c r="B15" s="352"/>
      <c r="C15" s="352"/>
      <c r="D15" s="352"/>
      <c r="E15" s="352"/>
      <c r="F15" s="352"/>
      <c r="G15" s="352"/>
      <c r="H15" s="352"/>
      <c r="I15" s="352"/>
      <c r="J15" s="352"/>
      <c r="K15" s="352"/>
      <c r="L15" s="352"/>
      <c r="M15" s="352"/>
      <c r="N15" s="352"/>
      <c r="O15" s="352"/>
      <c r="P15" s="352"/>
      <c r="Q15" s="352"/>
      <c r="R15" s="352"/>
    </row>
    <row r="16" spans="11:13" ht="35.25" customHeight="1">
      <c r="K16" s="19"/>
      <c r="L16" s="19"/>
      <c r="M16" s="19"/>
    </row>
    <row r="17" spans="11:13" ht="75.75" customHeight="1">
      <c r="K17" s="19"/>
      <c r="L17" s="19"/>
      <c r="M17" s="19"/>
    </row>
  </sheetData>
  <sheetProtection/>
  <mergeCells count="17">
    <mergeCell ref="H5:H6"/>
    <mergeCell ref="I5:J5"/>
    <mergeCell ref="K5:K6"/>
    <mergeCell ref="N5:N6"/>
    <mergeCell ref="R5:R6"/>
    <mergeCell ref="L5:L6"/>
    <mergeCell ref="M5:M6"/>
    <mergeCell ref="Q2:R2"/>
    <mergeCell ref="Q3:R3"/>
    <mergeCell ref="C5:D5"/>
    <mergeCell ref="O5:Q5"/>
    <mergeCell ref="A15:R15"/>
    <mergeCell ref="A4:A6"/>
    <mergeCell ref="B5:B6"/>
    <mergeCell ref="E5:E6"/>
    <mergeCell ref="F5:F6"/>
    <mergeCell ref="G5:G6"/>
  </mergeCells>
  <printOptions horizontalCentered="1" verticalCentered="1"/>
  <pageMargins left="0" right="0" top="0" bottom="0" header="0" footer="0"/>
  <pageSetup fitToHeight="1" fitToWidth="1"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A1:IP107"/>
  <sheetViews>
    <sheetView showGridLines="0" showZeros="0" zoomScalePageLayoutView="0" workbookViewId="0" topLeftCell="A73">
      <selection activeCell="A81" sqref="A81:G97"/>
    </sheetView>
  </sheetViews>
  <sheetFormatPr defaultColWidth="9.16015625" defaultRowHeight="11.25"/>
  <cols>
    <col min="1" max="1" width="39" style="19" customWidth="1"/>
    <col min="2" max="2" width="7.33203125" style="19" customWidth="1"/>
    <col min="3" max="3" width="7.5" style="19" customWidth="1"/>
    <col min="4" max="4" width="8.16015625" style="19" customWidth="1"/>
    <col min="5" max="5" width="45.83203125" style="19" bestFit="1" customWidth="1"/>
    <col min="6" max="6" width="20.66015625" style="19" bestFit="1" customWidth="1"/>
    <col min="7" max="7" width="13" style="19" bestFit="1" customWidth="1"/>
    <col min="8" max="8" width="13.16015625" style="19" customWidth="1"/>
    <col min="9" max="9" width="9" style="19" bestFit="1" customWidth="1"/>
    <col min="10" max="10" width="10.83203125" style="19" customWidth="1"/>
    <col min="11" max="11" width="11.5" style="19" customWidth="1"/>
    <col min="12" max="12" width="10.66015625" style="0" customWidth="1"/>
    <col min="13" max="13" width="8.66015625" style="19" customWidth="1"/>
    <col min="14" max="14" width="14.5" style="19" customWidth="1"/>
    <col min="15" max="16" width="12.83203125" style="19" customWidth="1"/>
    <col min="17" max="17" width="9.33203125" style="19" customWidth="1"/>
    <col min="18" max="250" width="9.16015625" style="19" customWidth="1"/>
  </cols>
  <sheetData>
    <row r="1" spans="1:16" ht="28.5" customHeight="1">
      <c r="A1" s="354" t="s">
        <v>116</v>
      </c>
      <c r="B1" s="354"/>
      <c r="C1" s="354"/>
      <c r="D1" s="354"/>
      <c r="E1" s="354"/>
      <c r="F1" s="354"/>
      <c r="G1" s="354"/>
      <c r="H1" s="354"/>
      <c r="I1" s="354"/>
      <c r="J1" s="354"/>
      <c r="K1" s="354"/>
      <c r="L1" s="354"/>
      <c r="M1" s="354"/>
      <c r="N1" s="354"/>
      <c r="O1" s="354"/>
      <c r="P1" s="185"/>
    </row>
    <row r="2" spans="13:17" ht="10.5" customHeight="1">
      <c r="M2"/>
      <c r="P2" s="120"/>
      <c r="Q2" s="121" t="s">
        <v>28</v>
      </c>
    </row>
    <row r="3" spans="1:17" ht="17.25" customHeight="1">
      <c r="A3" s="10" t="s">
        <v>209</v>
      </c>
      <c r="B3" s="50"/>
      <c r="C3" s="50"/>
      <c r="D3" s="50"/>
      <c r="E3" s="50"/>
      <c r="M3"/>
      <c r="P3" s="356" t="s">
        <v>3</v>
      </c>
      <c r="Q3" s="356"/>
    </row>
    <row r="4" spans="1:17" s="73" customFormat="1" ht="23.25" customHeight="1">
      <c r="A4" s="353" t="s">
        <v>19</v>
      </c>
      <c r="B4" s="357" t="s">
        <v>75</v>
      </c>
      <c r="C4" s="357"/>
      <c r="D4" s="357"/>
      <c r="E4" s="358" t="s">
        <v>30</v>
      </c>
      <c r="F4" s="351" t="s">
        <v>20</v>
      </c>
      <c r="G4" s="351"/>
      <c r="H4" s="351"/>
      <c r="I4" s="351"/>
      <c r="J4" s="351"/>
      <c r="K4" s="351"/>
      <c r="L4" s="351"/>
      <c r="M4" s="351"/>
      <c r="N4" s="351"/>
      <c r="O4" s="351"/>
      <c r="P4" s="351"/>
      <c r="Q4" s="351"/>
    </row>
    <row r="5" spans="1:17" s="73" customFormat="1" ht="48" customHeight="1">
      <c r="A5" s="353"/>
      <c r="B5" s="355" t="s">
        <v>31</v>
      </c>
      <c r="C5" s="355" t="s">
        <v>32</v>
      </c>
      <c r="D5" s="355" t="s">
        <v>33</v>
      </c>
      <c r="E5" s="358"/>
      <c r="F5" s="353" t="s">
        <v>22</v>
      </c>
      <c r="G5" s="350" t="s">
        <v>8</v>
      </c>
      <c r="H5" s="350"/>
      <c r="I5" s="350" t="s">
        <v>71</v>
      </c>
      <c r="J5" s="350" t="s">
        <v>96</v>
      </c>
      <c r="K5" s="350" t="s">
        <v>73</v>
      </c>
      <c r="L5" s="350" t="s">
        <v>97</v>
      </c>
      <c r="M5" s="350" t="s">
        <v>86</v>
      </c>
      <c r="N5" s="350"/>
      <c r="O5" s="350" t="s">
        <v>98</v>
      </c>
      <c r="P5" s="350" t="s">
        <v>125</v>
      </c>
      <c r="Q5" s="350" t="s">
        <v>126</v>
      </c>
    </row>
    <row r="6" spans="1:17" s="73" customFormat="1" ht="51.75" customHeight="1">
      <c r="A6" s="353"/>
      <c r="B6" s="355"/>
      <c r="C6" s="355"/>
      <c r="D6" s="355"/>
      <c r="E6" s="358"/>
      <c r="F6" s="353"/>
      <c r="G6" s="13" t="s">
        <v>82</v>
      </c>
      <c r="H6" s="13" t="s">
        <v>95</v>
      </c>
      <c r="I6" s="350"/>
      <c r="J6" s="350"/>
      <c r="K6" s="350"/>
      <c r="L6" s="350"/>
      <c r="M6" s="13" t="s">
        <v>94</v>
      </c>
      <c r="N6" s="13" t="s">
        <v>95</v>
      </c>
      <c r="O6" s="350"/>
      <c r="P6" s="350"/>
      <c r="Q6" s="350"/>
    </row>
    <row r="7" spans="1:17" s="73" customFormat="1" ht="29.25" customHeight="1">
      <c r="A7" s="14">
        <v>1</v>
      </c>
      <c r="B7" s="179">
        <v>2</v>
      </c>
      <c r="C7" s="179">
        <v>3</v>
      </c>
      <c r="D7" s="179">
        <v>4</v>
      </c>
      <c r="E7" s="24">
        <v>5</v>
      </c>
      <c r="F7" s="190" t="s">
        <v>129</v>
      </c>
      <c r="G7" s="13">
        <v>7</v>
      </c>
      <c r="H7" s="13">
        <v>8</v>
      </c>
      <c r="I7" s="13">
        <v>9</v>
      </c>
      <c r="J7" s="13">
        <v>10</v>
      </c>
      <c r="K7" s="13">
        <v>11</v>
      </c>
      <c r="L7" s="13">
        <v>12</v>
      </c>
      <c r="M7" s="13">
        <v>13</v>
      </c>
      <c r="N7" s="13">
        <v>14</v>
      </c>
      <c r="O7" s="13">
        <v>15</v>
      </c>
      <c r="P7" s="13">
        <v>16</v>
      </c>
      <c r="Q7" s="13">
        <v>17</v>
      </c>
    </row>
    <row r="8" spans="1:250" s="5" customFormat="1" ht="20.25" customHeight="1">
      <c r="A8" s="51"/>
      <c r="B8" s="52"/>
      <c r="C8" s="52"/>
      <c r="D8" s="52"/>
      <c r="E8" s="53" t="s">
        <v>22</v>
      </c>
      <c r="F8" s="83">
        <f>F9+F40+F53+F66+F81+F98</f>
        <v>9580.779999999999</v>
      </c>
      <c r="G8" s="83">
        <f>G9+G40+G53+G66+G81+G98</f>
        <v>9433.779999999999</v>
      </c>
      <c r="H8" s="83">
        <f>H9+H40+H53+H66+H81+H98</f>
        <v>438</v>
      </c>
      <c r="I8" s="83">
        <f>I9+I40+I53+I66+I81+I98</f>
        <v>0</v>
      </c>
      <c r="J8" s="83">
        <f>J9+J40+J53+J66+J81+J98</f>
        <v>0</v>
      </c>
      <c r="K8" s="83">
        <f>K9+K40+K53+K66+K81+K98</f>
        <v>0</v>
      </c>
      <c r="L8" s="83">
        <f>L9+L40+L53+L66+L81+L98</f>
        <v>0</v>
      </c>
      <c r="M8" s="83">
        <f>M9+M40+M53+M66+M81+M98</f>
        <v>0</v>
      </c>
      <c r="N8" s="83">
        <f>N9+N40+N53+N66+N81+N98</f>
        <v>0</v>
      </c>
      <c r="O8" s="83">
        <f>O9+O40+O53+O66+O81+O98</f>
        <v>147.00000000000003</v>
      </c>
      <c r="P8" s="83">
        <f>P9+P40+P53+P66+P81+P98</f>
        <v>0</v>
      </c>
      <c r="Q8" s="83">
        <f>Q9+Q40+Q53+Q66+Q81+Q98</f>
        <v>0</v>
      </c>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row>
    <row r="9" spans="1:250" ht="15" customHeight="1">
      <c r="A9" s="289" t="s">
        <v>525</v>
      </c>
      <c r="B9" s="290"/>
      <c r="C9" s="290"/>
      <c r="D9" s="290"/>
      <c r="E9" s="291"/>
      <c r="F9" s="292">
        <v>4666.07</v>
      </c>
      <c r="G9" s="292">
        <v>4666.07</v>
      </c>
      <c r="H9" s="292">
        <v>438</v>
      </c>
      <c r="I9" s="292"/>
      <c r="J9" s="292"/>
      <c r="K9" s="292"/>
      <c r="L9" s="292"/>
      <c r="M9" s="292"/>
      <c r="N9" s="292"/>
      <c r="O9" s="292"/>
      <c r="P9" s="292"/>
      <c r="Q9" s="292"/>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c r="FV9" s="257"/>
      <c r="FW9" s="257"/>
      <c r="FX9" s="257"/>
      <c r="FY9" s="257"/>
      <c r="FZ9" s="257"/>
      <c r="GA9" s="257"/>
      <c r="GB9" s="257"/>
      <c r="GC9" s="257"/>
      <c r="GD9" s="257"/>
      <c r="GE9" s="257"/>
      <c r="GF9" s="257"/>
      <c r="GG9" s="257"/>
      <c r="GH9" s="257"/>
      <c r="GI9" s="257"/>
      <c r="GJ9" s="257"/>
      <c r="GK9" s="257"/>
      <c r="GL9" s="257"/>
      <c r="GM9" s="257"/>
      <c r="GN9" s="257"/>
      <c r="GO9" s="257"/>
      <c r="GP9" s="257"/>
      <c r="GQ9" s="257"/>
      <c r="GR9" s="257"/>
      <c r="GS9" s="257"/>
      <c r="GT9" s="257"/>
      <c r="GU9" s="257"/>
      <c r="GV9" s="257"/>
      <c r="GW9" s="257"/>
      <c r="GX9" s="257"/>
      <c r="GY9" s="257"/>
      <c r="GZ9" s="257"/>
      <c r="HA9" s="257"/>
      <c r="HB9" s="257"/>
      <c r="HC9" s="257"/>
      <c r="HD9" s="257"/>
      <c r="HE9" s="257"/>
      <c r="HF9" s="257"/>
      <c r="HG9" s="257"/>
      <c r="HH9" s="257"/>
      <c r="HI9" s="257"/>
      <c r="HJ9" s="257"/>
      <c r="HK9" s="257"/>
      <c r="HL9" s="257"/>
      <c r="HM9" s="257"/>
      <c r="HN9" s="257"/>
      <c r="HO9" s="257"/>
      <c r="HP9" s="257"/>
      <c r="HQ9" s="257"/>
      <c r="HR9" s="257"/>
      <c r="HS9" s="257"/>
      <c r="HT9" s="257"/>
      <c r="HU9" s="257"/>
      <c r="HV9" s="257"/>
      <c r="HW9" s="257"/>
      <c r="HX9" s="257"/>
      <c r="HY9" s="257"/>
      <c r="HZ9" s="257"/>
      <c r="IA9" s="257"/>
      <c r="IB9" s="257"/>
      <c r="IC9" s="257"/>
      <c r="ID9" s="257"/>
      <c r="IE9" s="257"/>
      <c r="IF9" s="257"/>
      <c r="IG9" s="257"/>
      <c r="IH9" s="257"/>
      <c r="II9" s="257"/>
      <c r="IJ9" s="257"/>
      <c r="IK9" s="257"/>
      <c r="IL9" s="257"/>
      <c r="IM9" s="257"/>
      <c r="IN9" s="257"/>
      <c r="IO9" s="257"/>
      <c r="IP9" s="257"/>
    </row>
    <row r="10" spans="1:250" ht="15" customHeight="1">
      <c r="A10" s="171"/>
      <c r="B10" s="293">
        <v>208</v>
      </c>
      <c r="C10" s="249"/>
      <c r="D10" s="249"/>
      <c r="E10" s="293" t="s">
        <v>35</v>
      </c>
      <c r="F10" s="292">
        <v>166.65</v>
      </c>
      <c r="G10" s="292">
        <v>166.65</v>
      </c>
      <c r="H10" s="292">
        <v>0</v>
      </c>
      <c r="I10" s="292"/>
      <c r="J10" s="292">
        <v>0</v>
      </c>
      <c r="K10" s="292"/>
      <c r="L10" s="292"/>
      <c r="M10" s="292"/>
      <c r="N10" s="292"/>
      <c r="O10" s="292"/>
      <c r="P10" s="292"/>
      <c r="Q10" s="292"/>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7"/>
      <c r="EE10" s="257"/>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7"/>
      <c r="FJ10" s="257"/>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7"/>
      <c r="GO10" s="257"/>
      <c r="GP10" s="257"/>
      <c r="GQ10" s="257"/>
      <c r="GR10" s="257"/>
      <c r="GS10" s="257"/>
      <c r="GT10" s="257"/>
      <c r="GU10" s="257"/>
      <c r="GV10" s="257"/>
      <c r="GW10" s="257"/>
      <c r="GX10" s="257"/>
      <c r="GY10" s="257"/>
      <c r="GZ10" s="257"/>
      <c r="HA10" s="257"/>
      <c r="HB10" s="257"/>
      <c r="HC10" s="257"/>
      <c r="HD10" s="257"/>
      <c r="HE10" s="257"/>
      <c r="HF10" s="257"/>
      <c r="HG10" s="257"/>
      <c r="HH10" s="257"/>
      <c r="HI10" s="257"/>
      <c r="HJ10" s="257"/>
      <c r="HK10" s="257"/>
      <c r="HL10" s="257"/>
      <c r="HM10" s="257"/>
      <c r="HN10" s="257"/>
      <c r="HO10" s="257"/>
      <c r="HP10" s="257"/>
      <c r="HQ10" s="257"/>
      <c r="HR10" s="257"/>
      <c r="HS10" s="257"/>
      <c r="HT10" s="257"/>
      <c r="HU10" s="257"/>
      <c r="HV10" s="257"/>
      <c r="HW10" s="257"/>
      <c r="HX10" s="257"/>
      <c r="HY10" s="257"/>
      <c r="HZ10" s="257"/>
      <c r="IA10" s="257"/>
      <c r="IB10" s="257"/>
      <c r="IC10" s="257"/>
      <c r="ID10" s="257"/>
      <c r="IE10" s="257"/>
      <c r="IF10" s="257"/>
      <c r="IG10" s="257"/>
      <c r="IH10" s="257"/>
      <c r="II10" s="257"/>
      <c r="IJ10" s="257"/>
      <c r="IK10" s="257"/>
      <c r="IL10" s="257"/>
      <c r="IM10" s="257"/>
      <c r="IN10" s="257"/>
      <c r="IO10" s="257"/>
      <c r="IP10" s="257"/>
    </row>
    <row r="11" spans="1:250" ht="15" customHeight="1">
      <c r="A11" s="171"/>
      <c r="B11" s="293"/>
      <c r="C11" s="249" t="s">
        <v>210</v>
      </c>
      <c r="D11" s="249"/>
      <c r="E11" s="293" t="s">
        <v>88</v>
      </c>
      <c r="F11" s="292">
        <v>166.65</v>
      </c>
      <c r="G11" s="292">
        <v>166.65</v>
      </c>
      <c r="H11" s="292">
        <v>0</v>
      </c>
      <c r="I11" s="292"/>
      <c r="J11" s="292">
        <v>0</v>
      </c>
      <c r="K11" s="292"/>
      <c r="L11" s="292"/>
      <c r="M11" s="292"/>
      <c r="N11" s="292"/>
      <c r="O11" s="292"/>
      <c r="P11" s="292"/>
      <c r="Q11" s="292"/>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c r="DZ11" s="257"/>
      <c r="EA11" s="257"/>
      <c r="EB11" s="257"/>
      <c r="EC11" s="257"/>
      <c r="ED11" s="257"/>
      <c r="EE11" s="257"/>
      <c r="EF11" s="257"/>
      <c r="EG11" s="257"/>
      <c r="EH11" s="257"/>
      <c r="EI11" s="257"/>
      <c r="EJ11" s="257"/>
      <c r="EK11" s="257"/>
      <c r="EL11" s="257"/>
      <c r="EM11" s="257"/>
      <c r="EN11" s="257"/>
      <c r="EO11" s="257"/>
      <c r="EP11" s="257"/>
      <c r="EQ11" s="257"/>
      <c r="ER11" s="257"/>
      <c r="ES11" s="257"/>
      <c r="ET11" s="257"/>
      <c r="EU11" s="257"/>
      <c r="EV11" s="257"/>
      <c r="EW11" s="257"/>
      <c r="EX11" s="257"/>
      <c r="EY11" s="257"/>
      <c r="EZ11" s="257"/>
      <c r="FA11" s="257"/>
      <c r="FB11" s="257"/>
      <c r="FC11" s="257"/>
      <c r="FD11" s="257"/>
      <c r="FE11" s="257"/>
      <c r="FF11" s="257"/>
      <c r="FG11" s="257"/>
      <c r="FH11" s="257"/>
      <c r="FI11" s="257"/>
      <c r="FJ11" s="257"/>
      <c r="FK11" s="257"/>
      <c r="FL11" s="257"/>
      <c r="FM11" s="257"/>
      <c r="FN11" s="257"/>
      <c r="FO11" s="257"/>
      <c r="FP11" s="257"/>
      <c r="FQ11" s="257"/>
      <c r="FR11" s="257"/>
      <c r="FS11" s="257"/>
      <c r="FT11" s="257"/>
      <c r="FU11" s="257"/>
      <c r="FV11" s="257"/>
      <c r="FW11" s="257"/>
      <c r="FX11" s="257"/>
      <c r="FY11" s="257"/>
      <c r="FZ11" s="257"/>
      <c r="GA11" s="257"/>
      <c r="GB11" s="257"/>
      <c r="GC11" s="257"/>
      <c r="GD11" s="257"/>
      <c r="GE11" s="257"/>
      <c r="GF11" s="257"/>
      <c r="GG11" s="257"/>
      <c r="GH11" s="257"/>
      <c r="GI11" s="257"/>
      <c r="GJ11" s="257"/>
      <c r="GK11" s="257"/>
      <c r="GL11" s="257"/>
      <c r="GM11" s="257"/>
      <c r="GN11" s="257"/>
      <c r="GO11" s="257"/>
      <c r="GP11" s="257"/>
      <c r="GQ11" s="257"/>
      <c r="GR11" s="257"/>
      <c r="GS11" s="257"/>
      <c r="GT11" s="257"/>
      <c r="GU11" s="257"/>
      <c r="GV11" s="257"/>
      <c r="GW11" s="257"/>
      <c r="GX11" s="257"/>
      <c r="GY11" s="257"/>
      <c r="GZ11" s="257"/>
      <c r="HA11" s="257"/>
      <c r="HB11" s="257"/>
      <c r="HC11" s="257"/>
      <c r="HD11" s="257"/>
      <c r="HE11" s="257"/>
      <c r="HF11" s="257"/>
      <c r="HG11" s="257"/>
      <c r="HH11" s="257"/>
      <c r="HI11" s="257"/>
      <c r="HJ11" s="257"/>
      <c r="HK11" s="257"/>
      <c r="HL11" s="257"/>
      <c r="HM11" s="257"/>
      <c r="HN11" s="257"/>
      <c r="HO11" s="257"/>
      <c r="HP11" s="257"/>
      <c r="HQ11" s="257"/>
      <c r="HR11" s="257"/>
      <c r="HS11" s="257"/>
      <c r="HT11" s="257"/>
      <c r="HU11" s="257"/>
      <c r="HV11" s="257"/>
      <c r="HW11" s="257"/>
      <c r="HX11" s="257"/>
      <c r="HY11" s="257"/>
      <c r="HZ11" s="257"/>
      <c r="IA11" s="257"/>
      <c r="IB11" s="257"/>
      <c r="IC11" s="257"/>
      <c r="ID11" s="257"/>
      <c r="IE11" s="257"/>
      <c r="IF11" s="257"/>
      <c r="IG11" s="257"/>
      <c r="IH11" s="257"/>
      <c r="II11" s="257"/>
      <c r="IJ11" s="257"/>
      <c r="IK11" s="257"/>
      <c r="IL11" s="257"/>
      <c r="IM11" s="257"/>
      <c r="IN11" s="257"/>
      <c r="IO11" s="257"/>
      <c r="IP11" s="257"/>
    </row>
    <row r="12" spans="1:250" ht="15" customHeight="1">
      <c r="A12" s="171"/>
      <c r="B12" s="293">
        <v>208</v>
      </c>
      <c r="C12" s="249" t="s">
        <v>526</v>
      </c>
      <c r="D12" s="249" t="s">
        <v>37</v>
      </c>
      <c r="E12" s="293" t="s">
        <v>89</v>
      </c>
      <c r="F12" s="292">
        <v>50.79</v>
      </c>
      <c r="G12" s="292">
        <v>50.79</v>
      </c>
      <c r="H12" s="292"/>
      <c r="I12" s="292"/>
      <c r="J12" s="292">
        <v>0</v>
      </c>
      <c r="K12" s="292"/>
      <c r="L12" s="292"/>
      <c r="M12" s="292"/>
      <c r="N12" s="292"/>
      <c r="O12" s="292"/>
      <c r="P12" s="292"/>
      <c r="Q12" s="292"/>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c r="DX12" s="257"/>
      <c r="DY12" s="257"/>
      <c r="DZ12" s="257"/>
      <c r="EA12" s="257"/>
      <c r="EB12" s="257"/>
      <c r="EC12" s="257"/>
      <c r="ED12" s="257"/>
      <c r="EE12" s="257"/>
      <c r="EF12" s="257"/>
      <c r="EG12" s="257"/>
      <c r="EH12" s="257"/>
      <c r="EI12" s="257"/>
      <c r="EJ12" s="257"/>
      <c r="EK12" s="257"/>
      <c r="EL12" s="257"/>
      <c r="EM12" s="257"/>
      <c r="EN12" s="257"/>
      <c r="EO12" s="257"/>
      <c r="EP12" s="257"/>
      <c r="EQ12" s="257"/>
      <c r="ER12" s="257"/>
      <c r="ES12" s="257"/>
      <c r="ET12" s="257"/>
      <c r="EU12" s="257"/>
      <c r="EV12" s="257"/>
      <c r="EW12" s="257"/>
      <c r="EX12" s="257"/>
      <c r="EY12" s="257"/>
      <c r="EZ12" s="257"/>
      <c r="FA12" s="257"/>
      <c r="FB12" s="257"/>
      <c r="FC12" s="257"/>
      <c r="FD12" s="257"/>
      <c r="FE12" s="257"/>
      <c r="FF12" s="257"/>
      <c r="FG12" s="257"/>
      <c r="FH12" s="257"/>
      <c r="FI12" s="257"/>
      <c r="FJ12" s="257"/>
      <c r="FK12" s="257"/>
      <c r="FL12" s="257"/>
      <c r="FM12" s="257"/>
      <c r="FN12" s="257"/>
      <c r="FO12" s="257"/>
      <c r="FP12" s="257"/>
      <c r="FQ12" s="257"/>
      <c r="FR12" s="257"/>
      <c r="FS12" s="257"/>
      <c r="FT12" s="257"/>
      <c r="FU12" s="257"/>
      <c r="FV12" s="257"/>
      <c r="FW12" s="257"/>
      <c r="FX12" s="257"/>
      <c r="FY12" s="257"/>
      <c r="FZ12" s="257"/>
      <c r="GA12" s="257"/>
      <c r="GB12" s="257"/>
      <c r="GC12" s="257"/>
      <c r="GD12" s="257"/>
      <c r="GE12" s="257"/>
      <c r="GF12" s="257"/>
      <c r="GG12" s="257"/>
      <c r="GH12" s="257"/>
      <c r="GI12" s="257"/>
      <c r="GJ12" s="257"/>
      <c r="GK12" s="257"/>
      <c r="GL12" s="257"/>
      <c r="GM12" s="257"/>
      <c r="GN12" s="257"/>
      <c r="GO12" s="257"/>
      <c r="GP12" s="257"/>
      <c r="GQ12" s="257"/>
      <c r="GR12" s="257"/>
      <c r="GS12" s="257"/>
      <c r="GT12" s="257"/>
      <c r="GU12" s="257"/>
      <c r="GV12" s="257"/>
      <c r="GW12" s="257"/>
      <c r="GX12" s="257"/>
      <c r="GY12" s="257"/>
      <c r="GZ12" s="257"/>
      <c r="HA12" s="257"/>
      <c r="HB12" s="257"/>
      <c r="HC12" s="257"/>
      <c r="HD12" s="257"/>
      <c r="HE12" s="257"/>
      <c r="HF12" s="257"/>
      <c r="HG12" s="257"/>
      <c r="HH12" s="257"/>
      <c r="HI12" s="257"/>
      <c r="HJ12" s="257"/>
      <c r="HK12" s="257"/>
      <c r="HL12" s="257"/>
      <c r="HM12" s="257"/>
      <c r="HN12" s="257"/>
      <c r="HO12" s="257"/>
      <c r="HP12" s="257"/>
      <c r="HQ12" s="257"/>
      <c r="HR12" s="257"/>
      <c r="HS12" s="257"/>
      <c r="HT12" s="257"/>
      <c r="HU12" s="257"/>
      <c r="HV12" s="257"/>
      <c r="HW12" s="257"/>
      <c r="HX12" s="257"/>
      <c r="HY12" s="257"/>
      <c r="HZ12" s="257"/>
      <c r="IA12" s="257"/>
      <c r="IB12" s="257"/>
      <c r="IC12" s="257"/>
      <c r="ID12" s="257"/>
      <c r="IE12" s="257"/>
      <c r="IF12" s="257"/>
      <c r="IG12" s="257"/>
      <c r="IH12" s="257"/>
      <c r="II12" s="257"/>
      <c r="IJ12" s="257"/>
      <c r="IK12" s="257"/>
      <c r="IL12" s="257"/>
      <c r="IM12" s="257"/>
      <c r="IN12" s="257"/>
      <c r="IO12" s="257"/>
      <c r="IP12" s="257"/>
    </row>
    <row r="13" spans="1:250" ht="15" customHeight="1">
      <c r="A13" s="171"/>
      <c r="B13" s="293">
        <v>208</v>
      </c>
      <c r="C13" s="249" t="s">
        <v>526</v>
      </c>
      <c r="D13" s="249" t="s">
        <v>210</v>
      </c>
      <c r="E13" s="293" t="s">
        <v>10</v>
      </c>
      <c r="F13" s="292">
        <v>115.86</v>
      </c>
      <c r="G13" s="292">
        <v>115.86</v>
      </c>
      <c r="H13" s="292"/>
      <c r="I13" s="292"/>
      <c r="J13" s="292">
        <v>0</v>
      </c>
      <c r="K13" s="292"/>
      <c r="L13" s="292"/>
      <c r="M13" s="292"/>
      <c r="N13" s="292"/>
      <c r="O13" s="292"/>
      <c r="P13" s="292"/>
      <c r="Q13" s="292"/>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c r="BU13" s="257"/>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7"/>
      <c r="EE13" s="257"/>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257"/>
      <c r="FD13" s="257"/>
      <c r="FE13" s="257"/>
      <c r="FF13" s="257"/>
      <c r="FG13" s="257"/>
      <c r="FH13" s="257"/>
      <c r="FI13" s="257"/>
      <c r="FJ13" s="257"/>
      <c r="FK13" s="257"/>
      <c r="FL13" s="257"/>
      <c r="FM13" s="257"/>
      <c r="FN13" s="257"/>
      <c r="FO13" s="257"/>
      <c r="FP13" s="257"/>
      <c r="FQ13" s="257"/>
      <c r="FR13" s="257"/>
      <c r="FS13" s="257"/>
      <c r="FT13" s="257"/>
      <c r="FU13" s="257"/>
      <c r="FV13" s="257"/>
      <c r="FW13" s="257"/>
      <c r="FX13" s="257"/>
      <c r="FY13" s="257"/>
      <c r="FZ13" s="257"/>
      <c r="GA13" s="257"/>
      <c r="GB13" s="257"/>
      <c r="GC13" s="257"/>
      <c r="GD13" s="257"/>
      <c r="GE13" s="257"/>
      <c r="GF13" s="257"/>
      <c r="GG13" s="257"/>
      <c r="GH13" s="257"/>
      <c r="GI13" s="257"/>
      <c r="GJ13" s="257"/>
      <c r="GK13" s="257"/>
      <c r="GL13" s="257"/>
      <c r="GM13" s="257"/>
      <c r="GN13" s="257"/>
      <c r="GO13" s="257"/>
      <c r="GP13" s="257"/>
      <c r="GQ13" s="257"/>
      <c r="GR13" s="257"/>
      <c r="GS13" s="257"/>
      <c r="GT13" s="257"/>
      <c r="GU13" s="257"/>
      <c r="GV13" s="257"/>
      <c r="GW13" s="257"/>
      <c r="GX13" s="257"/>
      <c r="GY13" s="257"/>
      <c r="GZ13" s="257"/>
      <c r="HA13" s="257"/>
      <c r="HB13" s="257"/>
      <c r="HC13" s="257"/>
      <c r="HD13" s="257"/>
      <c r="HE13" s="257"/>
      <c r="HF13" s="257"/>
      <c r="HG13" s="257"/>
      <c r="HH13" s="257"/>
      <c r="HI13" s="257"/>
      <c r="HJ13" s="257"/>
      <c r="HK13" s="257"/>
      <c r="HL13" s="257"/>
      <c r="HM13" s="257"/>
      <c r="HN13" s="257"/>
      <c r="HO13" s="257"/>
      <c r="HP13" s="257"/>
      <c r="HQ13" s="257"/>
      <c r="HR13" s="257"/>
      <c r="HS13" s="257"/>
      <c r="HT13" s="257"/>
      <c r="HU13" s="257"/>
      <c r="HV13" s="257"/>
      <c r="HW13" s="257"/>
      <c r="HX13" s="257"/>
      <c r="HY13" s="257"/>
      <c r="HZ13" s="257"/>
      <c r="IA13" s="257"/>
      <c r="IB13" s="257"/>
      <c r="IC13" s="257"/>
      <c r="ID13" s="257"/>
      <c r="IE13" s="257"/>
      <c r="IF13" s="257"/>
      <c r="IG13" s="257"/>
      <c r="IH13" s="257"/>
      <c r="II13" s="257"/>
      <c r="IJ13" s="257"/>
      <c r="IK13" s="257"/>
      <c r="IL13" s="257"/>
      <c r="IM13" s="257"/>
      <c r="IN13" s="257"/>
      <c r="IO13" s="257"/>
      <c r="IP13" s="257"/>
    </row>
    <row r="14" spans="1:250" ht="15" customHeight="1">
      <c r="A14" s="171"/>
      <c r="B14" s="293">
        <v>210</v>
      </c>
      <c r="C14" s="249"/>
      <c r="D14" s="249"/>
      <c r="E14" s="293" t="s">
        <v>91</v>
      </c>
      <c r="F14" s="292">
        <v>4205.41</v>
      </c>
      <c r="G14" s="292">
        <v>4205.41</v>
      </c>
      <c r="H14" s="292"/>
      <c r="I14" s="292"/>
      <c r="J14" s="292">
        <v>0</v>
      </c>
      <c r="K14" s="292"/>
      <c r="L14" s="292"/>
      <c r="M14" s="292"/>
      <c r="N14" s="292"/>
      <c r="O14" s="292"/>
      <c r="P14" s="292"/>
      <c r="Q14" s="292"/>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c r="DZ14" s="257"/>
      <c r="EA14" s="257"/>
      <c r="EB14" s="257"/>
      <c r="EC14" s="257"/>
      <c r="ED14" s="257"/>
      <c r="EE14" s="257"/>
      <c r="EF14" s="257"/>
      <c r="EG14" s="257"/>
      <c r="EH14" s="257"/>
      <c r="EI14" s="257"/>
      <c r="EJ14" s="257"/>
      <c r="EK14" s="257"/>
      <c r="EL14" s="257"/>
      <c r="EM14" s="257"/>
      <c r="EN14" s="257"/>
      <c r="EO14" s="257"/>
      <c r="EP14" s="257"/>
      <c r="EQ14" s="257"/>
      <c r="ER14" s="257"/>
      <c r="ES14" s="257"/>
      <c r="ET14" s="257"/>
      <c r="EU14" s="257"/>
      <c r="EV14" s="257"/>
      <c r="EW14" s="257"/>
      <c r="EX14" s="257"/>
      <c r="EY14" s="257"/>
      <c r="EZ14" s="257"/>
      <c r="FA14" s="257"/>
      <c r="FB14" s="257"/>
      <c r="FC14" s="257"/>
      <c r="FD14" s="257"/>
      <c r="FE14" s="257"/>
      <c r="FF14" s="257"/>
      <c r="FG14" s="257"/>
      <c r="FH14" s="257"/>
      <c r="FI14" s="257"/>
      <c r="FJ14" s="257"/>
      <c r="FK14" s="257"/>
      <c r="FL14" s="257"/>
      <c r="FM14" s="257"/>
      <c r="FN14" s="257"/>
      <c r="FO14" s="257"/>
      <c r="FP14" s="257"/>
      <c r="FQ14" s="257"/>
      <c r="FR14" s="257"/>
      <c r="FS14" s="257"/>
      <c r="FT14" s="257"/>
      <c r="FU14" s="257"/>
      <c r="FV14" s="257"/>
      <c r="FW14" s="257"/>
      <c r="FX14" s="257"/>
      <c r="FY14" s="257"/>
      <c r="FZ14" s="257"/>
      <c r="GA14" s="257"/>
      <c r="GB14" s="257"/>
      <c r="GC14" s="257"/>
      <c r="GD14" s="257"/>
      <c r="GE14" s="257"/>
      <c r="GF14" s="257"/>
      <c r="GG14" s="257"/>
      <c r="GH14" s="257"/>
      <c r="GI14" s="257"/>
      <c r="GJ14" s="257"/>
      <c r="GK14" s="257"/>
      <c r="GL14" s="257"/>
      <c r="GM14" s="257"/>
      <c r="GN14" s="257"/>
      <c r="GO14" s="257"/>
      <c r="GP14" s="257"/>
      <c r="GQ14" s="257"/>
      <c r="GR14" s="257"/>
      <c r="GS14" s="257"/>
      <c r="GT14" s="257"/>
      <c r="GU14" s="257"/>
      <c r="GV14" s="257"/>
      <c r="GW14" s="257"/>
      <c r="GX14" s="257"/>
      <c r="GY14" s="257"/>
      <c r="GZ14" s="257"/>
      <c r="HA14" s="257"/>
      <c r="HB14" s="257"/>
      <c r="HC14" s="257"/>
      <c r="HD14" s="257"/>
      <c r="HE14" s="257"/>
      <c r="HF14" s="257"/>
      <c r="HG14" s="257"/>
      <c r="HH14" s="257"/>
      <c r="HI14" s="257"/>
      <c r="HJ14" s="257"/>
      <c r="HK14" s="257"/>
      <c r="HL14" s="257"/>
      <c r="HM14" s="257"/>
      <c r="HN14" s="257"/>
      <c r="HO14" s="257"/>
      <c r="HP14" s="257"/>
      <c r="HQ14" s="257"/>
      <c r="HR14" s="257"/>
      <c r="HS14" s="257"/>
      <c r="HT14" s="257"/>
      <c r="HU14" s="257"/>
      <c r="HV14" s="257"/>
      <c r="HW14" s="257"/>
      <c r="HX14" s="257"/>
      <c r="HY14" s="257"/>
      <c r="HZ14" s="257"/>
      <c r="IA14" s="257"/>
      <c r="IB14" s="257"/>
      <c r="IC14" s="257"/>
      <c r="ID14" s="257"/>
      <c r="IE14" s="257"/>
      <c r="IF14" s="257"/>
      <c r="IG14" s="257"/>
      <c r="IH14" s="257"/>
      <c r="II14" s="257"/>
      <c r="IJ14" s="257"/>
      <c r="IK14" s="257"/>
      <c r="IL14" s="257"/>
      <c r="IM14" s="257"/>
      <c r="IN14" s="257"/>
      <c r="IO14" s="257"/>
      <c r="IP14" s="257"/>
    </row>
    <row r="15" spans="1:250" ht="15" customHeight="1">
      <c r="A15" s="294"/>
      <c r="B15" s="293"/>
      <c r="C15" s="249" t="s">
        <v>37</v>
      </c>
      <c r="D15" s="249"/>
      <c r="E15" s="293" t="s">
        <v>194</v>
      </c>
      <c r="F15" s="292">
        <v>719.61</v>
      </c>
      <c r="G15" s="292">
        <v>719.61</v>
      </c>
      <c r="H15" s="292"/>
      <c r="I15" s="292"/>
      <c r="J15" s="292">
        <v>0</v>
      </c>
      <c r="K15" s="292"/>
      <c r="L15" s="292"/>
      <c r="M15" s="292"/>
      <c r="N15" s="292"/>
      <c r="O15" s="292"/>
      <c r="P15" s="292"/>
      <c r="Q15" s="292"/>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c r="EJ15" s="257"/>
      <c r="EK15" s="257"/>
      <c r="EL15" s="257"/>
      <c r="EM15" s="257"/>
      <c r="EN15" s="257"/>
      <c r="EO15" s="257"/>
      <c r="EP15" s="257"/>
      <c r="EQ15" s="257"/>
      <c r="ER15" s="257"/>
      <c r="ES15" s="257"/>
      <c r="ET15" s="257"/>
      <c r="EU15" s="257"/>
      <c r="EV15" s="257"/>
      <c r="EW15" s="257"/>
      <c r="EX15" s="257"/>
      <c r="EY15" s="257"/>
      <c r="EZ15" s="257"/>
      <c r="FA15" s="257"/>
      <c r="FB15" s="257"/>
      <c r="FC15" s="257"/>
      <c r="FD15" s="257"/>
      <c r="FE15" s="257"/>
      <c r="FF15" s="257"/>
      <c r="FG15" s="257"/>
      <c r="FH15" s="257"/>
      <c r="FI15" s="257"/>
      <c r="FJ15" s="257"/>
      <c r="FK15" s="257"/>
      <c r="FL15" s="257"/>
      <c r="FM15" s="257"/>
      <c r="FN15" s="257"/>
      <c r="FO15" s="257"/>
      <c r="FP15" s="257"/>
      <c r="FQ15" s="257"/>
      <c r="FR15" s="257"/>
      <c r="FS15" s="257"/>
      <c r="FT15" s="257"/>
      <c r="FU15" s="257"/>
      <c r="FV15" s="257"/>
      <c r="FW15" s="257"/>
      <c r="FX15" s="257"/>
      <c r="FY15" s="257"/>
      <c r="FZ15" s="257"/>
      <c r="GA15" s="257"/>
      <c r="GB15" s="257"/>
      <c r="GC15" s="257"/>
      <c r="GD15" s="257"/>
      <c r="GE15" s="257"/>
      <c r="GF15" s="257"/>
      <c r="GG15" s="257"/>
      <c r="GH15" s="257"/>
      <c r="GI15" s="257"/>
      <c r="GJ15" s="257"/>
      <c r="GK15" s="257"/>
      <c r="GL15" s="257"/>
      <c r="GM15" s="257"/>
      <c r="GN15" s="257"/>
      <c r="GO15" s="257"/>
      <c r="GP15" s="257"/>
      <c r="GQ15" s="257"/>
      <c r="GR15" s="257"/>
      <c r="GS15" s="257"/>
      <c r="GT15" s="257"/>
      <c r="GU15" s="257"/>
      <c r="GV15" s="257"/>
      <c r="GW15" s="257"/>
      <c r="GX15" s="257"/>
      <c r="GY15" s="257"/>
      <c r="GZ15" s="257"/>
      <c r="HA15" s="257"/>
      <c r="HB15" s="257"/>
      <c r="HC15" s="257"/>
      <c r="HD15" s="257"/>
      <c r="HE15" s="257"/>
      <c r="HF15" s="257"/>
      <c r="HG15" s="257"/>
      <c r="HH15" s="257"/>
      <c r="HI15" s="257"/>
      <c r="HJ15" s="257"/>
      <c r="HK15" s="257"/>
      <c r="HL15" s="257"/>
      <c r="HM15" s="257"/>
      <c r="HN15" s="257"/>
      <c r="HO15" s="257"/>
      <c r="HP15" s="257"/>
      <c r="HQ15" s="257"/>
      <c r="HR15" s="257"/>
      <c r="HS15" s="257"/>
      <c r="HT15" s="257"/>
      <c r="HU15" s="257"/>
      <c r="HV15" s="257"/>
      <c r="HW15" s="257"/>
      <c r="HX15" s="257"/>
      <c r="HY15" s="257"/>
      <c r="HZ15" s="257"/>
      <c r="IA15" s="257"/>
      <c r="IB15" s="257"/>
      <c r="IC15" s="257"/>
      <c r="ID15" s="257"/>
      <c r="IE15" s="257"/>
      <c r="IF15" s="257"/>
      <c r="IG15" s="257"/>
      <c r="IH15" s="257"/>
      <c r="II15" s="257"/>
      <c r="IJ15" s="257"/>
      <c r="IK15" s="257"/>
      <c r="IL15" s="257"/>
      <c r="IM15" s="257"/>
      <c r="IN15" s="257"/>
      <c r="IO15" s="257"/>
      <c r="IP15" s="257"/>
    </row>
    <row r="16" spans="1:250" ht="15" customHeight="1">
      <c r="A16" s="294"/>
      <c r="B16" s="293">
        <v>210</v>
      </c>
      <c r="C16" s="249" t="s">
        <v>527</v>
      </c>
      <c r="D16" s="249" t="s">
        <v>37</v>
      </c>
      <c r="E16" s="293" t="s">
        <v>13</v>
      </c>
      <c r="F16" s="292">
        <v>679.53</v>
      </c>
      <c r="G16" s="292">
        <v>679.53</v>
      </c>
      <c r="H16" s="292"/>
      <c r="I16" s="292"/>
      <c r="J16" s="292">
        <v>0</v>
      </c>
      <c r="K16" s="292"/>
      <c r="L16" s="292"/>
      <c r="M16" s="292"/>
      <c r="N16" s="292"/>
      <c r="O16" s="292"/>
      <c r="P16" s="292"/>
      <c r="Q16" s="292"/>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c r="EG16" s="257"/>
      <c r="EH16" s="257"/>
      <c r="EI16" s="257"/>
      <c r="EJ16" s="257"/>
      <c r="EK16" s="257"/>
      <c r="EL16" s="257"/>
      <c r="EM16" s="257"/>
      <c r="EN16" s="257"/>
      <c r="EO16" s="257"/>
      <c r="EP16" s="257"/>
      <c r="EQ16" s="257"/>
      <c r="ER16" s="257"/>
      <c r="ES16" s="257"/>
      <c r="ET16" s="257"/>
      <c r="EU16" s="257"/>
      <c r="EV16" s="257"/>
      <c r="EW16" s="257"/>
      <c r="EX16" s="257"/>
      <c r="EY16" s="257"/>
      <c r="EZ16" s="257"/>
      <c r="FA16" s="257"/>
      <c r="FB16" s="257"/>
      <c r="FC16" s="257"/>
      <c r="FD16" s="257"/>
      <c r="FE16" s="257"/>
      <c r="FF16" s="257"/>
      <c r="FG16" s="257"/>
      <c r="FH16" s="257"/>
      <c r="FI16" s="257"/>
      <c r="FJ16" s="257"/>
      <c r="FK16" s="257"/>
      <c r="FL16" s="257"/>
      <c r="FM16" s="257"/>
      <c r="FN16" s="257"/>
      <c r="FO16" s="257"/>
      <c r="FP16" s="257"/>
      <c r="FQ16" s="257"/>
      <c r="FR16" s="257"/>
      <c r="FS16" s="257"/>
      <c r="FT16" s="257"/>
      <c r="FU16" s="257"/>
      <c r="FV16" s="257"/>
      <c r="FW16" s="257"/>
      <c r="FX16" s="257"/>
      <c r="FY16" s="257"/>
      <c r="FZ16" s="257"/>
      <c r="GA16" s="257"/>
      <c r="GB16" s="257"/>
      <c r="GC16" s="257"/>
      <c r="GD16" s="257"/>
      <c r="GE16" s="257"/>
      <c r="GF16" s="257"/>
      <c r="GG16" s="257"/>
      <c r="GH16" s="257"/>
      <c r="GI16" s="257"/>
      <c r="GJ16" s="257"/>
      <c r="GK16" s="257"/>
      <c r="GL16" s="257"/>
      <c r="GM16" s="257"/>
      <c r="GN16" s="257"/>
      <c r="GO16" s="257"/>
      <c r="GP16" s="257"/>
      <c r="GQ16" s="257"/>
      <c r="GR16" s="257"/>
      <c r="GS16" s="257"/>
      <c r="GT16" s="257"/>
      <c r="GU16" s="257"/>
      <c r="GV16" s="257"/>
      <c r="GW16" s="257"/>
      <c r="GX16" s="257"/>
      <c r="GY16" s="257"/>
      <c r="GZ16" s="257"/>
      <c r="HA16" s="257"/>
      <c r="HB16" s="257"/>
      <c r="HC16" s="257"/>
      <c r="HD16" s="257"/>
      <c r="HE16" s="257"/>
      <c r="HF16" s="257"/>
      <c r="HG16" s="257"/>
      <c r="HH16" s="257"/>
      <c r="HI16" s="257"/>
      <c r="HJ16" s="257"/>
      <c r="HK16" s="257"/>
      <c r="HL16" s="257"/>
      <c r="HM16" s="257"/>
      <c r="HN16" s="257"/>
      <c r="HO16" s="257"/>
      <c r="HP16" s="257"/>
      <c r="HQ16" s="257"/>
      <c r="HR16" s="257"/>
      <c r="HS16" s="257"/>
      <c r="HT16" s="257"/>
      <c r="HU16" s="257"/>
      <c r="HV16" s="257"/>
      <c r="HW16" s="257"/>
      <c r="HX16" s="257"/>
      <c r="HY16" s="257"/>
      <c r="HZ16" s="257"/>
      <c r="IA16" s="257"/>
      <c r="IB16" s="257"/>
      <c r="IC16" s="257"/>
      <c r="ID16" s="257"/>
      <c r="IE16" s="257"/>
      <c r="IF16" s="257"/>
      <c r="IG16" s="257"/>
      <c r="IH16" s="257"/>
      <c r="II16" s="257"/>
      <c r="IJ16" s="257"/>
      <c r="IK16" s="257"/>
      <c r="IL16" s="257"/>
      <c r="IM16" s="257"/>
      <c r="IN16" s="257"/>
      <c r="IO16" s="257"/>
      <c r="IP16" s="257"/>
    </row>
    <row r="17" spans="1:250" ht="15" customHeight="1">
      <c r="A17" s="171"/>
      <c r="B17" s="293">
        <v>210</v>
      </c>
      <c r="C17" s="249" t="s">
        <v>527</v>
      </c>
      <c r="D17" s="249" t="s">
        <v>214</v>
      </c>
      <c r="E17" s="293" t="s">
        <v>14</v>
      </c>
      <c r="F17" s="292">
        <v>40.08</v>
      </c>
      <c r="G17" s="292">
        <v>40.08</v>
      </c>
      <c r="H17" s="292"/>
      <c r="I17" s="292"/>
      <c r="J17" s="292">
        <v>0</v>
      </c>
      <c r="K17" s="292"/>
      <c r="L17" s="292"/>
      <c r="M17" s="292"/>
      <c r="N17" s="292"/>
      <c r="O17" s="292"/>
      <c r="P17" s="292"/>
      <c r="Q17" s="292"/>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c r="DW17" s="257"/>
      <c r="DX17" s="257"/>
      <c r="DY17" s="257"/>
      <c r="DZ17" s="257"/>
      <c r="EA17" s="257"/>
      <c r="EB17" s="257"/>
      <c r="EC17" s="257"/>
      <c r="ED17" s="257"/>
      <c r="EE17" s="257"/>
      <c r="EF17" s="257"/>
      <c r="EG17" s="257"/>
      <c r="EH17" s="257"/>
      <c r="EI17" s="257"/>
      <c r="EJ17" s="257"/>
      <c r="EK17" s="257"/>
      <c r="EL17" s="257"/>
      <c r="EM17" s="257"/>
      <c r="EN17" s="257"/>
      <c r="EO17" s="257"/>
      <c r="EP17" s="257"/>
      <c r="EQ17" s="257"/>
      <c r="ER17" s="257"/>
      <c r="ES17" s="257"/>
      <c r="ET17" s="257"/>
      <c r="EU17" s="257"/>
      <c r="EV17" s="257"/>
      <c r="EW17" s="257"/>
      <c r="EX17" s="257"/>
      <c r="EY17" s="257"/>
      <c r="EZ17" s="257"/>
      <c r="FA17" s="257"/>
      <c r="FB17" s="257"/>
      <c r="FC17" s="257"/>
      <c r="FD17" s="257"/>
      <c r="FE17" s="257"/>
      <c r="FF17" s="257"/>
      <c r="FG17" s="257"/>
      <c r="FH17" s="257"/>
      <c r="FI17" s="257"/>
      <c r="FJ17" s="257"/>
      <c r="FK17" s="257"/>
      <c r="FL17" s="257"/>
      <c r="FM17" s="257"/>
      <c r="FN17" s="257"/>
      <c r="FO17" s="257"/>
      <c r="FP17" s="257"/>
      <c r="FQ17" s="257"/>
      <c r="FR17" s="257"/>
      <c r="FS17" s="257"/>
      <c r="FT17" s="257"/>
      <c r="FU17" s="257"/>
      <c r="FV17" s="257"/>
      <c r="FW17" s="257"/>
      <c r="FX17" s="257"/>
      <c r="FY17" s="257"/>
      <c r="FZ17" s="257"/>
      <c r="GA17" s="257"/>
      <c r="GB17" s="257"/>
      <c r="GC17" s="257"/>
      <c r="GD17" s="257"/>
      <c r="GE17" s="257"/>
      <c r="GF17" s="257"/>
      <c r="GG17" s="257"/>
      <c r="GH17" s="257"/>
      <c r="GI17" s="257"/>
      <c r="GJ17" s="257"/>
      <c r="GK17" s="257"/>
      <c r="GL17" s="257"/>
      <c r="GM17" s="257"/>
      <c r="GN17" s="257"/>
      <c r="GO17" s="257"/>
      <c r="GP17" s="257"/>
      <c r="GQ17" s="257"/>
      <c r="GR17" s="257"/>
      <c r="GS17" s="257"/>
      <c r="GT17" s="257"/>
      <c r="GU17" s="257"/>
      <c r="GV17" s="257"/>
      <c r="GW17" s="257"/>
      <c r="GX17" s="257"/>
      <c r="GY17" s="257"/>
      <c r="GZ17" s="257"/>
      <c r="HA17" s="257"/>
      <c r="HB17" s="257"/>
      <c r="HC17" s="257"/>
      <c r="HD17" s="257"/>
      <c r="HE17" s="257"/>
      <c r="HF17" s="257"/>
      <c r="HG17" s="257"/>
      <c r="HH17" s="257"/>
      <c r="HI17" s="257"/>
      <c r="HJ17" s="257"/>
      <c r="HK17" s="257"/>
      <c r="HL17" s="257"/>
      <c r="HM17" s="257"/>
      <c r="HN17" s="257"/>
      <c r="HO17" s="257"/>
      <c r="HP17" s="257"/>
      <c r="HQ17" s="257"/>
      <c r="HR17" s="257"/>
      <c r="HS17" s="257"/>
      <c r="HT17" s="257"/>
      <c r="HU17" s="257"/>
      <c r="HV17" s="257"/>
      <c r="HW17" s="257"/>
      <c r="HX17" s="257"/>
      <c r="HY17" s="257"/>
      <c r="HZ17" s="257"/>
      <c r="IA17" s="257"/>
      <c r="IB17" s="257"/>
      <c r="IC17" s="257"/>
      <c r="ID17" s="257"/>
      <c r="IE17" s="257"/>
      <c r="IF17" s="257"/>
      <c r="IG17" s="257"/>
      <c r="IH17" s="257"/>
      <c r="II17" s="257"/>
      <c r="IJ17" s="257"/>
      <c r="IK17" s="257"/>
      <c r="IL17" s="257"/>
      <c r="IM17" s="257"/>
      <c r="IN17" s="257"/>
      <c r="IO17" s="257"/>
      <c r="IP17" s="257"/>
    </row>
    <row r="18" spans="1:250" ht="15" customHeight="1">
      <c r="A18" s="171"/>
      <c r="B18" s="293"/>
      <c r="C18" s="249" t="s">
        <v>214</v>
      </c>
      <c r="D18" s="249"/>
      <c r="E18" s="293" t="s">
        <v>196</v>
      </c>
      <c r="F18" s="292">
        <v>1093.13</v>
      </c>
      <c r="G18" s="292">
        <v>1093.13</v>
      </c>
      <c r="H18" s="292"/>
      <c r="I18" s="292"/>
      <c r="J18" s="292">
        <v>0</v>
      </c>
      <c r="K18" s="292"/>
      <c r="L18" s="292"/>
      <c r="M18" s="292"/>
      <c r="N18" s="292"/>
      <c r="O18" s="292"/>
      <c r="P18" s="292"/>
      <c r="Q18" s="292"/>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7"/>
      <c r="EM18" s="257"/>
      <c r="EN18" s="257"/>
      <c r="EO18" s="257"/>
      <c r="EP18" s="257"/>
      <c r="EQ18" s="257"/>
      <c r="ER18" s="257"/>
      <c r="ES18" s="257"/>
      <c r="ET18" s="257"/>
      <c r="EU18" s="257"/>
      <c r="EV18" s="257"/>
      <c r="EW18" s="257"/>
      <c r="EX18" s="257"/>
      <c r="EY18" s="257"/>
      <c r="EZ18" s="257"/>
      <c r="FA18" s="257"/>
      <c r="FB18" s="257"/>
      <c r="FC18" s="257"/>
      <c r="FD18" s="257"/>
      <c r="FE18" s="257"/>
      <c r="FF18" s="257"/>
      <c r="FG18" s="257"/>
      <c r="FH18" s="257"/>
      <c r="FI18" s="257"/>
      <c r="FJ18" s="257"/>
      <c r="FK18" s="257"/>
      <c r="FL18" s="257"/>
      <c r="FM18" s="257"/>
      <c r="FN18" s="257"/>
      <c r="FO18" s="257"/>
      <c r="FP18" s="257"/>
      <c r="FQ18" s="257"/>
      <c r="FR18" s="257"/>
      <c r="FS18" s="257"/>
      <c r="FT18" s="257"/>
      <c r="FU18" s="257"/>
      <c r="FV18" s="257"/>
      <c r="FW18" s="257"/>
      <c r="FX18" s="257"/>
      <c r="FY18" s="257"/>
      <c r="FZ18" s="257"/>
      <c r="GA18" s="257"/>
      <c r="GB18" s="257"/>
      <c r="GC18" s="257"/>
      <c r="GD18" s="257"/>
      <c r="GE18" s="257"/>
      <c r="GF18" s="257"/>
      <c r="GG18" s="257"/>
      <c r="GH18" s="257"/>
      <c r="GI18" s="257"/>
      <c r="GJ18" s="257"/>
      <c r="GK18" s="257"/>
      <c r="GL18" s="257"/>
      <c r="GM18" s="257"/>
      <c r="GN18" s="257"/>
      <c r="GO18" s="257"/>
      <c r="GP18" s="257"/>
      <c r="GQ18" s="257"/>
      <c r="GR18" s="257"/>
      <c r="GS18" s="257"/>
      <c r="GT18" s="257"/>
      <c r="GU18" s="257"/>
      <c r="GV18" s="257"/>
      <c r="GW18" s="257"/>
      <c r="GX18" s="257"/>
      <c r="GY18" s="257"/>
      <c r="GZ18" s="257"/>
      <c r="HA18" s="257"/>
      <c r="HB18" s="257"/>
      <c r="HC18" s="257"/>
      <c r="HD18" s="257"/>
      <c r="HE18" s="257"/>
      <c r="HF18" s="257"/>
      <c r="HG18" s="257"/>
      <c r="HH18" s="257"/>
      <c r="HI18" s="257"/>
      <c r="HJ18" s="257"/>
      <c r="HK18" s="257"/>
      <c r="HL18" s="257"/>
      <c r="HM18" s="257"/>
      <c r="HN18" s="257"/>
      <c r="HO18" s="257"/>
      <c r="HP18" s="257"/>
      <c r="HQ18" s="257"/>
      <c r="HR18" s="257"/>
      <c r="HS18" s="257"/>
      <c r="HT18" s="257"/>
      <c r="HU18" s="257"/>
      <c r="HV18" s="257"/>
      <c r="HW18" s="257"/>
      <c r="HX18" s="257"/>
      <c r="HY18" s="257"/>
      <c r="HZ18" s="257"/>
      <c r="IA18" s="257"/>
      <c r="IB18" s="257"/>
      <c r="IC18" s="257"/>
      <c r="ID18" s="257"/>
      <c r="IE18" s="257"/>
      <c r="IF18" s="257"/>
      <c r="IG18" s="257"/>
      <c r="IH18" s="257"/>
      <c r="II18" s="257"/>
      <c r="IJ18" s="257"/>
      <c r="IK18" s="257"/>
      <c r="IL18" s="257"/>
      <c r="IM18" s="257"/>
      <c r="IN18" s="257"/>
      <c r="IO18" s="257"/>
      <c r="IP18" s="257"/>
    </row>
    <row r="19" spans="1:250" ht="15" customHeight="1">
      <c r="A19" s="171"/>
      <c r="B19" s="293">
        <v>210</v>
      </c>
      <c r="C19" s="249" t="s">
        <v>528</v>
      </c>
      <c r="D19" s="249" t="s">
        <v>216</v>
      </c>
      <c r="E19" s="293" t="s">
        <v>293</v>
      </c>
      <c r="F19" s="292">
        <v>1002.13</v>
      </c>
      <c r="G19" s="292">
        <v>1002.13</v>
      </c>
      <c r="H19" s="292"/>
      <c r="I19" s="292"/>
      <c r="J19" s="292">
        <v>0</v>
      </c>
      <c r="K19" s="292"/>
      <c r="L19" s="292"/>
      <c r="M19" s="292"/>
      <c r="N19" s="292"/>
      <c r="O19" s="292"/>
      <c r="P19" s="292"/>
      <c r="Q19" s="292"/>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7"/>
      <c r="FJ19" s="257"/>
      <c r="FK19" s="257"/>
      <c r="FL19" s="257"/>
      <c r="FM19" s="257"/>
      <c r="FN19" s="257"/>
      <c r="FO19" s="257"/>
      <c r="FP19" s="257"/>
      <c r="FQ19" s="257"/>
      <c r="FR19" s="257"/>
      <c r="FS19" s="257"/>
      <c r="FT19" s="257"/>
      <c r="FU19" s="257"/>
      <c r="FV19" s="257"/>
      <c r="FW19" s="257"/>
      <c r="FX19" s="257"/>
      <c r="FY19" s="257"/>
      <c r="FZ19" s="257"/>
      <c r="GA19" s="257"/>
      <c r="GB19" s="257"/>
      <c r="GC19" s="257"/>
      <c r="GD19" s="257"/>
      <c r="GE19" s="257"/>
      <c r="GF19" s="257"/>
      <c r="GG19" s="257"/>
      <c r="GH19" s="257"/>
      <c r="GI19" s="257"/>
      <c r="GJ19" s="257"/>
      <c r="GK19" s="257"/>
      <c r="GL19" s="257"/>
      <c r="GM19" s="257"/>
      <c r="GN19" s="257"/>
      <c r="GO19" s="257"/>
      <c r="GP19" s="257"/>
      <c r="GQ19" s="257"/>
      <c r="GR19" s="257"/>
      <c r="GS19" s="257"/>
      <c r="GT19" s="257"/>
      <c r="GU19" s="257"/>
      <c r="GV19" s="257"/>
      <c r="GW19" s="257"/>
      <c r="GX19" s="257"/>
      <c r="GY19" s="257"/>
      <c r="GZ19" s="257"/>
      <c r="HA19" s="257"/>
      <c r="HB19" s="257"/>
      <c r="HC19" s="257"/>
      <c r="HD19" s="257"/>
      <c r="HE19" s="257"/>
      <c r="HF19" s="257"/>
      <c r="HG19" s="257"/>
      <c r="HH19" s="257"/>
      <c r="HI19" s="257"/>
      <c r="HJ19" s="257"/>
      <c r="HK19" s="257"/>
      <c r="HL19" s="257"/>
      <c r="HM19" s="257"/>
      <c r="HN19" s="257"/>
      <c r="HO19" s="257"/>
      <c r="HP19" s="257"/>
      <c r="HQ19" s="257"/>
      <c r="HR19" s="257"/>
      <c r="HS19" s="257"/>
      <c r="HT19" s="257"/>
      <c r="HU19" s="257"/>
      <c r="HV19" s="257"/>
      <c r="HW19" s="257"/>
      <c r="HX19" s="257"/>
      <c r="HY19" s="257"/>
      <c r="HZ19" s="257"/>
      <c r="IA19" s="257"/>
      <c r="IB19" s="257"/>
      <c r="IC19" s="257"/>
      <c r="ID19" s="257"/>
      <c r="IE19" s="257"/>
      <c r="IF19" s="257"/>
      <c r="IG19" s="257"/>
      <c r="IH19" s="257"/>
      <c r="II19" s="257"/>
      <c r="IJ19" s="257"/>
      <c r="IK19" s="257"/>
      <c r="IL19" s="257"/>
      <c r="IM19" s="257"/>
      <c r="IN19" s="257"/>
      <c r="IO19" s="257"/>
      <c r="IP19" s="257"/>
    </row>
    <row r="20" spans="1:250" ht="15" customHeight="1">
      <c r="A20" s="171"/>
      <c r="B20" s="293">
        <v>210</v>
      </c>
      <c r="C20" s="249" t="s">
        <v>528</v>
      </c>
      <c r="D20" s="249" t="s">
        <v>217</v>
      </c>
      <c r="E20" s="293" t="s">
        <v>197</v>
      </c>
      <c r="F20" s="292">
        <v>91</v>
      </c>
      <c r="G20" s="292">
        <v>91</v>
      </c>
      <c r="H20" s="292"/>
      <c r="I20" s="292"/>
      <c r="J20" s="292">
        <v>0</v>
      </c>
      <c r="K20" s="292"/>
      <c r="L20" s="292"/>
      <c r="M20" s="292"/>
      <c r="N20" s="292"/>
      <c r="O20" s="292"/>
      <c r="P20" s="292"/>
      <c r="Q20" s="292"/>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c r="EO20" s="257"/>
      <c r="EP20" s="257"/>
      <c r="EQ20" s="257"/>
      <c r="ER20" s="257"/>
      <c r="ES20" s="257"/>
      <c r="ET20" s="257"/>
      <c r="EU20" s="257"/>
      <c r="EV20" s="257"/>
      <c r="EW20" s="257"/>
      <c r="EX20" s="257"/>
      <c r="EY20" s="257"/>
      <c r="EZ20" s="257"/>
      <c r="FA20" s="257"/>
      <c r="FB20" s="257"/>
      <c r="FC20" s="257"/>
      <c r="FD20" s="257"/>
      <c r="FE20" s="257"/>
      <c r="FF20" s="257"/>
      <c r="FG20" s="257"/>
      <c r="FH20" s="257"/>
      <c r="FI20" s="257"/>
      <c r="FJ20" s="257"/>
      <c r="FK20" s="257"/>
      <c r="FL20" s="257"/>
      <c r="FM20" s="257"/>
      <c r="FN20" s="257"/>
      <c r="FO20" s="257"/>
      <c r="FP20" s="257"/>
      <c r="FQ20" s="257"/>
      <c r="FR20" s="257"/>
      <c r="FS20" s="257"/>
      <c r="FT20" s="257"/>
      <c r="FU20" s="257"/>
      <c r="FV20" s="257"/>
      <c r="FW20" s="257"/>
      <c r="FX20" s="257"/>
      <c r="FY20" s="257"/>
      <c r="FZ20" s="257"/>
      <c r="GA20" s="257"/>
      <c r="GB20" s="257"/>
      <c r="GC20" s="257"/>
      <c r="GD20" s="257"/>
      <c r="GE20" s="257"/>
      <c r="GF20" s="257"/>
      <c r="GG20" s="257"/>
      <c r="GH20" s="257"/>
      <c r="GI20" s="257"/>
      <c r="GJ20" s="257"/>
      <c r="GK20" s="257"/>
      <c r="GL20" s="257"/>
      <c r="GM20" s="257"/>
      <c r="GN20" s="257"/>
      <c r="GO20" s="257"/>
      <c r="GP20" s="257"/>
      <c r="GQ20" s="257"/>
      <c r="GR20" s="257"/>
      <c r="GS20" s="257"/>
      <c r="GT20" s="257"/>
      <c r="GU20" s="257"/>
      <c r="GV20" s="257"/>
      <c r="GW20" s="257"/>
      <c r="GX20" s="257"/>
      <c r="GY20" s="257"/>
      <c r="GZ20" s="257"/>
      <c r="HA20" s="257"/>
      <c r="HB20" s="257"/>
      <c r="HC20" s="257"/>
      <c r="HD20" s="257"/>
      <c r="HE20" s="257"/>
      <c r="HF20" s="257"/>
      <c r="HG20" s="257"/>
      <c r="HH20" s="257"/>
      <c r="HI20" s="257"/>
      <c r="HJ20" s="257"/>
      <c r="HK20" s="257"/>
      <c r="HL20" s="257"/>
      <c r="HM20" s="257"/>
      <c r="HN20" s="257"/>
      <c r="HO20" s="257"/>
      <c r="HP20" s="257"/>
      <c r="HQ20" s="257"/>
      <c r="HR20" s="257"/>
      <c r="HS20" s="257"/>
      <c r="HT20" s="257"/>
      <c r="HU20" s="257"/>
      <c r="HV20" s="257"/>
      <c r="HW20" s="257"/>
      <c r="HX20" s="257"/>
      <c r="HY20" s="257"/>
      <c r="HZ20" s="257"/>
      <c r="IA20" s="257"/>
      <c r="IB20" s="257"/>
      <c r="IC20" s="257"/>
      <c r="ID20" s="257"/>
      <c r="IE20" s="257"/>
      <c r="IF20" s="257"/>
      <c r="IG20" s="257"/>
      <c r="IH20" s="257"/>
      <c r="II20" s="257"/>
      <c r="IJ20" s="257"/>
      <c r="IK20" s="257"/>
      <c r="IL20" s="257"/>
      <c r="IM20" s="257"/>
      <c r="IN20" s="257"/>
      <c r="IO20" s="257"/>
      <c r="IP20" s="257"/>
    </row>
    <row r="21" spans="1:250" ht="15" customHeight="1">
      <c r="A21" s="171"/>
      <c r="B21" s="293"/>
      <c r="C21" s="249" t="s">
        <v>218</v>
      </c>
      <c r="D21" s="249"/>
      <c r="E21" s="293" t="s">
        <v>198</v>
      </c>
      <c r="F21" s="292">
        <v>1517.35</v>
      </c>
      <c r="G21" s="292">
        <v>1517.35</v>
      </c>
      <c r="H21" s="292"/>
      <c r="I21" s="292"/>
      <c r="J21" s="292">
        <v>0</v>
      </c>
      <c r="K21" s="292"/>
      <c r="L21" s="292"/>
      <c r="M21" s="292"/>
      <c r="N21" s="292"/>
      <c r="O21" s="292"/>
      <c r="P21" s="292"/>
      <c r="Q21" s="292"/>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c r="EJ21" s="257"/>
      <c r="EK21" s="257"/>
      <c r="EL21" s="257"/>
      <c r="EM21" s="257"/>
      <c r="EN21" s="257"/>
      <c r="EO21" s="257"/>
      <c r="EP21" s="257"/>
      <c r="EQ21" s="257"/>
      <c r="ER21" s="257"/>
      <c r="ES21" s="257"/>
      <c r="ET21" s="257"/>
      <c r="EU21" s="257"/>
      <c r="EV21" s="257"/>
      <c r="EW21" s="257"/>
      <c r="EX21" s="257"/>
      <c r="EY21" s="257"/>
      <c r="EZ21" s="257"/>
      <c r="FA21" s="257"/>
      <c r="FB21" s="257"/>
      <c r="FC21" s="257"/>
      <c r="FD21" s="257"/>
      <c r="FE21" s="257"/>
      <c r="FF21" s="257"/>
      <c r="FG21" s="257"/>
      <c r="FH21" s="257"/>
      <c r="FI21" s="257"/>
      <c r="FJ21" s="257"/>
      <c r="FK21" s="257"/>
      <c r="FL21" s="257"/>
      <c r="FM21" s="257"/>
      <c r="FN21" s="257"/>
      <c r="FO21" s="257"/>
      <c r="FP21" s="257"/>
      <c r="FQ21" s="257"/>
      <c r="FR21" s="257"/>
      <c r="FS21" s="257"/>
      <c r="FT21" s="257"/>
      <c r="FU21" s="257"/>
      <c r="FV21" s="257"/>
      <c r="FW21" s="257"/>
      <c r="FX21" s="257"/>
      <c r="FY21" s="257"/>
      <c r="FZ21" s="257"/>
      <c r="GA21" s="257"/>
      <c r="GB21" s="257"/>
      <c r="GC21" s="257"/>
      <c r="GD21" s="257"/>
      <c r="GE21" s="257"/>
      <c r="GF21" s="257"/>
      <c r="GG21" s="257"/>
      <c r="GH21" s="257"/>
      <c r="GI21" s="257"/>
      <c r="GJ21" s="257"/>
      <c r="GK21" s="257"/>
      <c r="GL21" s="257"/>
      <c r="GM21" s="257"/>
      <c r="GN21" s="257"/>
      <c r="GO21" s="257"/>
      <c r="GP21" s="257"/>
      <c r="GQ21" s="257"/>
      <c r="GR21" s="257"/>
      <c r="GS21" s="257"/>
      <c r="GT21" s="257"/>
      <c r="GU21" s="257"/>
      <c r="GV21" s="257"/>
      <c r="GW21" s="257"/>
      <c r="GX21" s="257"/>
      <c r="GY21" s="257"/>
      <c r="GZ21" s="257"/>
      <c r="HA21" s="257"/>
      <c r="HB21" s="257"/>
      <c r="HC21" s="257"/>
      <c r="HD21" s="257"/>
      <c r="HE21" s="257"/>
      <c r="HF21" s="257"/>
      <c r="HG21" s="257"/>
      <c r="HH21" s="257"/>
      <c r="HI21" s="257"/>
      <c r="HJ21" s="257"/>
      <c r="HK21" s="257"/>
      <c r="HL21" s="257"/>
      <c r="HM21" s="257"/>
      <c r="HN21" s="257"/>
      <c r="HO21" s="257"/>
      <c r="HP21" s="257"/>
      <c r="HQ21" s="257"/>
      <c r="HR21" s="257"/>
      <c r="HS21" s="257"/>
      <c r="HT21" s="257"/>
      <c r="HU21" s="257"/>
      <c r="HV21" s="257"/>
      <c r="HW21" s="257"/>
      <c r="HX21" s="257"/>
      <c r="HY21" s="257"/>
      <c r="HZ21" s="257"/>
      <c r="IA21" s="257"/>
      <c r="IB21" s="257"/>
      <c r="IC21" s="257"/>
      <c r="ID21" s="257"/>
      <c r="IE21" s="257"/>
      <c r="IF21" s="257"/>
      <c r="IG21" s="257"/>
      <c r="IH21" s="257"/>
      <c r="II21" s="257"/>
      <c r="IJ21" s="257"/>
      <c r="IK21" s="257"/>
      <c r="IL21" s="257"/>
      <c r="IM21" s="257"/>
      <c r="IN21" s="257"/>
      <c r="IO21" s="257"/>
      <c r="IP21" s="257"/>
    </row>
    <row r="22" spans="1:250" ht="15" customHeight="1">
      <c r="A22" s="171"/>
      <c r="B22" s="293">
        <v>210</v>
      </c>
      <c r="C22" s="249" t="s">
        <v>529</v>
      </c>
      <c r="D22" s="249" t="s">
        <v>220</v>
      </c>
      <c r="E22" s="293" t="s">
        <v>201</v>
      </c>
      <c r="F22" s="292">
        <v>1137.35</v>
      </c>
      <c r="G22" s="292">
        <v>1137.35</v>
      </c>
      <c r="H22" s="292"/>
      <c r="I22" s="292"/>
      <c r="J22" s="292">
        <v>0</v>
      </c>
      <c r="K22" s="292"/>
      <c r="L22" s="292"/>
      <c r="M22" s="292"/>
      <c r="N22" s="292"/>
      <c r="O22" s="292"/>
      <c r="P22" s="292"/>
      <c r="Q22" s="292"/>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c r="EG22" s="257"/>
      <c r="EH22" s="257"/>
      <c r="EI22" s="257"/>
      <c r="EJ22" s="257"/>
      <c r="EK22" s="257"/>
      <c r="EL22" s="257"/>
      <c r="EM22" s="257"/>
      <c r="EN22" s="257"/>
      <c r="EO22" s="257"/>
      <c r="EP22" s="257"/>
      <c r="EQ22" s="257"/>
      <c r="ER22" s="257"/>
      <c r="ES22" s="257"/>
      <c r="ET22" s="257"/>
      <c r="EU22" s="257"/>
      <c r="EV22" s="257"/>
      <c r="EW22" s="257"/>
      <c r="EX22" s="257"/>
      <c r="EY22" s="257"/>
      <c r="EZ22" s="257"/>
      <c r="FA22" s="257"/>
      <c r="FB22" s="257"/>
      <c r="FC22" s="257"/>
      <c r="FD22" s="257"/>
      <c r="FE22" s="257"/>
      <c r="FF22" s="257"/>
      <c r="FG22" s="257"/>
      <c r="FH22" s="257"/>
      <c r="FI22" s="257"/>
      <c r="FJ22" s="257"/>
      <c r="FK22" s="257"/>
      <c r="FL22" s="257"/>
      <c r="FM22" s="257"/>
      <c r="FN22" s="257"/>
      <c r="FO22" s="257"/>
      <c r="FP22" s="257"/>
      <c r="FQ22" s="257"/>
      <c r="FR22" s="257"/>
      <c r="FS22" s="257"/>
      <c r="FT22" s="257"/>
      <c r="FU22" s="257"/>
      <c r="FV22" s="257"/>
      <c r="FW22" s="257"/>
      <c r="FX22" s="257"/>
      <c r="FY22" s="257"/>
      <c r="FZ22" s="257"/>
      <c r="GA22" s="257"/>
      <c r="GB22" s="257"/>
      <c r="GC22" s="257"/>
      <c r="GD22" s="257"/>
      <c r="GE22" s="257"/>
      <c r="GF22" s="257"/>
      <c r="GG22" s="257"/>
      <c r="GH22" s="257"/>
      <c r="GI22" s="257"/>
      <c r="GJ22" s="257"/>
      <c r="GK22" s="257"/>
      <c r="GL22" s="257"/>
      <c r="GM22" s="257"/>
      <c r="GN22" s="257"/>
      <c r="GO22" s="257"/>
      <c r="GP22" s="257"/>
      <c r="GQ22" s="257"/>
      <c r="GR22" s="257"/>
      <c r="GS22" s="257"/>
      <c r="GT22" s="257"/>
      <c r="GU22" s="257"/>
      <c r="GV22" s="257"/>
      <c r="GW22" s="257"/>
      <c r="GX22" s="257"/>
      <c r="GY22" s="257"/>
      <c r="GZ22" s="257"/>
      <c r="HA22" s="257"/>
      <c r="HB22" s="257"/>
      <c r="HC22" s="257"/>
      <c r="HD22" s="257"/>
      <c r="HE22" s="257"/>
      <c r="HF22" s="257"/>
      <c r="HG22" s="257"/>
      <c r="HH22" s="257"/>
      <c r="HI22" s="257"/>
      <c r="HJ22" s="257"/>
      <c r="HK22" s="257"/>
      <c r="HL22" s="257"/>
      <c r="HM22" s="257"/>
      <c r="HN22" s="257"/>
      <c r="HO22" s="257"/>
      <c r="HP22" s="257"/>
      <c r="HQ22" s="257"/>
      <c r="HR22" s="257"/>
      <c r="HS22" s="257"/>
      <c r="HT22" s="257"/>
      <c r="HU22" s="257"/>
      <c r="HV22" s="257"/>
      <c r="HW22" s="257"/>
      <c r="HX22" s="257"/>
      <c r="HY22" s="257"/>
      <c r="HZ22" s="257"/>
      <c r="IA22" s="257"/>
      <c r="IB22" s="257"/>
      <c r="IC22" s="257"/>
      <c r="ID22" s="257"/>
      <c r="IE22" s="257"/>
      <c r="IF22" s="257"/>
      <c r="IG22" s="257"/>
      <c r="IH22" s="257"/>
      <c r="II22" s="257"/>
      <c r="IJ22" s="257"/>
      <c r="IK22" s="257"/>
      <c r="IL22" s="257"/>
      <c r="IM22" s="257"/>
      <c r="IN22" s="257"/>
      <c r="IO22" s="257"/>
      <c r="IP22" s="257"/>
    </row>
    <row r="23" spans="1:250" ht="15" customHeight="1">
      <c r="A23" s="294"/>
      <c r="B23" s="293">
        <v>210</v>
      </c>
      <c r="C23" s="249" t="s">
        <v>529</v>
      </c>
      <c r="D23" s="249" t="s">
        <v>221</v>
      </c>
      <c r="E23" s="293" t="s">
        <v>202</v>
      </c>
      <c r="F23" s="292">
        <v>5</v>
      </c>
      <c r="G23" s="292">
        <v>5</v>
      </c>
      <c r="H23" s="292"/>
      <c r="I23" s="292"/>
      <c r="J23" s="292">
        <v>0</v>
      </c>
      <c r="K23" s="292"/>
      <c r="L23" s="292"/>
      <c r="M23" s="292"/>
      <c r="N23" s="292"/>
      <c r="O23" s="292"/>
      <c r="P23" s="292"/>
      <c r="Q23" s="292"/>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c r="GL23" s="257"/>
      <c r="GM23" s="257"/>
      <c r="GN23" s="257"/>
      <c r="GO23" s="257"/>
      <c r="GP23" s="257"/>
      <c r="GQ23" s="257"/>
      <c r="GR23" s="257"/>
      <c r="GS23" s="257"/>
      <c r="GT23" s="257"/>
      <c r="GU23" s="257"/>
      <c r="GV23" s="257"/>
      <c r="GW23" s="257"/>
      <c r="GX23" s="257"/>
      <c r="GY23" s="257"/>
      <c r="GZ23" s="257"/>
      <c r="HA23" s="257"/>
      <c r="HB23" s="257"/>
      <c r="HC23" s="257"/>
      <c r="HD23" s="257"/>
      <c r="HE23" s="257"/>
      <c r="HF23" s="257"/>
      <c r="HG23" s="257"/>
      <c r="HH23" s="257"/>
      <c r="HI23" s="257"/>
      <c r="HJ23" s="257"/>
      <c r="HK23" s="257"/>
      <c r="HL23" s="257"/>
      <c r="HM23" s="257"/>
      <c r="HN23" s="257"/>
      <c r="HO23" s="257"/>
      <c r="HP23" s="257"/>
      <c r="HQ23" s="257"/>
      <c r="HR23" s="257"/>
      <c r="HS23" s="257"/>
      <c r="HT23" s="257"/>
      <c r="HU23" s="257"/>
      <c r="HV23" s="257"/>
      <c r="HW23" s="257"/>
      <c r="HX23" s="257"/>
      <c r="HY23" s="257"/>
      <c r="HZ23" s="257"/>
      <c r="IA23" s="257"/>
      <c r="IB23" s="257"/>
      <c r="IC23" s="257"/>
      <c r="ID23" s="257"/>
      <c r="IE23" s="257"/>
      <c r="IF23" s="257"/>
      <c r="IG23" s="257"/>
      <c r="IH23" s="257"/>
      <c r="II23" s="257"/>
      <c r="IJ23" s="257"/>
      <c r="IK23" s="257"/>
      <c r="IL23" s="257"/>
      <c r="IM23" s="257"/>
      <c r="IN23" s="257"/>
      <c r="IO23" s="257"/>
      <c r="IP23" s="257"/>
    </row>
    <row r="24" spans="1:250" ht="15" customHeight="1">
      <c r="A24" s="294"/>
      <c r="B24" s="293"/>
      <c r="C24" s="249" t="s">
        <v>530</v>
      </c>
      <c r="D24" s="249" t="s">
        <v>531</v>
      </c>
      <c r="E24" s="293" t="s">
        <v>297</v>
      </c>
      <c r="F24" s="292">
        <v>375</v>
      </c>
      <c r="G24" s="292">
        <v>375</v>
      </c>
      <c r="H24" s="292">
        <v>375</v>
      </c>
      <c r="I24" s="292"/>
      <c r="J24" s="292">
        <v>0</v>
      </c>
      <c r="K24" s="292"/>
      <c r="L24" s="292"/>
      <c r="M24" s="292"/>
      <c r="N24" s="292"/>
      <c r="O24" s="292"/>
      <c r="P24" s="292"/>
      <c r="Q24" s="292"/>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J24" s="257"/>
      <c r="EK24" s="257"/>
      <c r="EL24" s="257"/>
      <c r="EM24" s="257"/>
      <c r="EN24" s="257"/>
      <c r="EO24" s="257"/>
      <c r="EP24" s="257"/>
      <c r="EQ24" s="257"/>
      <c r="ER24" s="257"/>
      <c r="ES24" s="257"/>
      <c r="ET24" s="257"/>
      <c r="EU24" s="257"/>
      <c r="EV24" s="257"/>
      <c r="EW24" s="257"/>
      <c r="EX24" s="257"/>
      <c r="EY24" s="257"/>
      <c r="EZ24" s="257"/>
      <c r="FA24" s="257"/>
      <c r="FB24" s="257"/>
      <c r="FC24" s="257"/>
      <c r="FD24" s="257"/>
      <c r="FE24" s="257"/>
      <c r="FF24" s="257"/>
      <c r="FG24" s="257"/>
      <c r="FH24" s="257"/>
      <c r="FI24" s="257"/>
      <c r="FJ24" s="257"/>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c r="GL24" s="257"/>
      <c r="GM24" s="257"/>
      <c r="GN24" s="257"/>
      <c r="GO24" s="257"/>
      <c r="GP24" s="257"/>
      <c r="GQ24" s="257"/>
      <c r="GR24" s="257"/>
      <c r="GS24" s="257"/>
      <c r="GT24" s="257"/>
      <c r="GU24" s="257"/>
      <c r="GV24" s="257"/>
      <c r="GW24" s="257"/>
      <c r="GX24" s="257"/>
      <c r="GY24" s="257"/>
      <c r="GZ24" s="257"/>
      <c r="HA24" s="257"/>
      <c r="HB24" s="257"/>
      <c r="HC24" s="257"/>
      <c r="HD24" s="257"/>
      <c r="HE24" s="257"/>
      <c r="HF24" s="257"/>
      <c r="HG24" s="257"/>
      <c r="HH24" s="257"/>
      <c r="HI24" s="257"/>
      <c r="HJ24" s="257"/>
      <c r="HK24" s="257"/>
      <c r="HL24" s="257"/>
      <c r="HM24" s="257"/>
      <c r="HN24" s="257"/>
      <c r="HO24" s="257"/>
      <c r="HP24" s="257"/>
      <c r="HQ24" s="257"/>
      <c r="HR24" s="257"/>
      <c r="HS24" s="257"/>
      <c r="HT24" s="257"/>
      <c r="HU24" s="257"/>
      <c r="HV24" s="257"/>
      <c r="HW24" s="257"/>
      <c r="HX24" s="257"/>
      <c r="HY24" s="257"/>
      <c r="HZ24" s="257"/>
      <c r="IA24" s="257"/>
      <c r="IB24" s="257"/>
      <c r="IC24" s="257"/>
      <c r="ID24" s="257"/>
      <c r="IE24" s="257"/>
      <c r="IF24" s="257"/>
      <c r="IG24" s="257"/>
      <c r="IH24" s="257"/>
      <c r="II24" s="257"/>
      <c r="IJ24" s="257"/>
      <c r="IK24" s="257"/>
      <c r="IL24" s="257"/>
      <c r="IM24" s="257"/>
      <c r="IN24" s="257"/>
      <c r="IO24" s="257"/>
      <c r="IP24" s="257"/>
    </row>
    <row r="25" spans="1:250" ht="15" customHeight="1">
      <c r="A25" s="171"/>
      <c r="B25" s="293"/>
      <c r="C25" s="249" t="s">
        <v>222</v>
      </c>
      <c r="D25" s="249"/>
      <c r="E25" s="293" t="s">
        <v>203</v>
      </c>
      <c r="F25" s="292">
        <v>6.86</v>
      </c>
      <c r="G25" s="292">
        <v>6.86</v>
      </c>
      <c r="H25" s="292"/>
      <c r="I25" s="292"/>
      <c r="J25" s="292">
        <v>0</v>
      </c>
      <c r="K25" s="292"/>
      <c r="L25" s="292"/>
      <c r="M25" s="292"/>
      <c r="N25" s="292"/>
      <c r="O25" s="292"/>
      <c r="P25" s="292"/>
      <c r="Q25" s="292"/>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c r="DE25" s="257"/>
      <c r="DF25" s="257"/>
      <c r="DG25" s="257"/>
      <c r="DH25" s="257"/>
      <c r="DI25" s="257"/>
      <c r="DJ25" s="257"/>
      <c r="DK25" s="257"/>
      <c r="DL25" s="257"/>
      <c r="DM25" s="257"/>
      <c r="DN25" s="257"/>
      <c r="DO25" s="257"/>
      <c r="DP25" s="257"/>
      <c r="DQ25" s="257"/>
      <c r="DR25" s="257"/>
      <c r="DS25" s="257"/>
      <c r="DT25" s="257"/>
      <c r="DU25" s="257"/>
      <c r="DV25" s="257"/>
      <c r="DW25" s="257"/>
      <c r="DX25" s="257"/>
      <c r="DY25" s="257"/>
      <c r="DZ25" s="257"/>
      <c r="EA25" s="257"/>
      <c r="EB25" s="257"/>
      <c r="EC25" s="257"/>
      <c r="ED25" s="257"/>
      <c r="EE25" s="257"/>
      <c r="EF25" s="257"/>
      <c r="EG25" s="257"/>
      <c r="EH25" s="257"/>
      <c r="EI25" s="257"/>
      <c r="EJ25" s="257"/>
      <c r="EK25" s="257"/>
      <c r="EL25" s="257"/>
      <c r="EM25" s="257"/>
      <c r="EN25" s="257"/>
      <c r="EO25" s="257"/>
      <c r="EP25" s="257"/>
      <c r="EQ25" s="257"/>
      <c r="ER25" s="257"/>
      <c r="ES25" s="257"/>
      <c r="ET25" s="257"/>
      <c r="EU25" s="257"/>
      <c r="EV25" s="257"/>
      <c r="EW25" s="257"/>
      <c r="EX25" s="257"/>
      <c r="EY25" s="257"/>
      <c r="EZ25" s="257"/>
      <c r="FA25" s="257"/>
      <c r="FB25" s="257"/>
      <c r="FC25" s="257"/>
      <c r="FD25" s="257"/>
      <c r="FE25" s="257"/>
      <c r="FF25" s="257"/>
      <c r="FG25" s="257"/>
      <c r="FH25" s="257"/>
      <c r="FI25" s="257"/>
      <c r="FJ25" s="257"/>
      <c r="FK25" s="257"/>
      <c r="FL25" s="257"/>
      <c r="FM25" s="257"/>
      <c r="FN25" s="257"/>
      <c r="FO25" s="257"/>
      <c r="FP25" s="257"/>
      <c r="FQ25" s="257"/>
      <c r="FR25" s="257"/>
      <c r="FS25" s="257"/>
      <c r="FT25" s="257"/>
      <c r="FU25" s="257"/>
      <c r="FV25" s="257"/>
      <c r="FW25" s="257"/>
      <c r="FX25" s="257"/>
      <c r="FY25" s="257"/>
      <c r="FZ25" s="257"/>
      <c r="GA25" s="257"/>
      <c r="GB25" s="257"/>
      <c r="GC25" s="257"/>
      <c r="GD25" s="257"/>
      <c r="GE25" s="257"/>
      <c r="GF25" s="257"/>
      <c r="GG25" s="257"/>
      <c r="GH25" s="257"/>
      <c r="GI25" s="257"/>
      <c r="GJ25" s="257"/>
      <c r="GK25" s="257"/>
      <c r="GL25" s="257"/>
      <c r="GM25" s="257"/>
      <c r="GN25" s="257"/>
      <c r="GO25" s="257"/>
      <c r="GP25" s="257"/>
      <c r="GQ25" s="257"/>
      <c r="GR25" s="257"/>
      <c r="GS25" s="257"/>
      <c r="GT25" s="257"/>
      <c r="GU25" s="257"/>
      <c r="GV25" s="257"/>
      <c r="GW25" s="257"/>
      <c r="GX25" s="257"/>
      <c r="GY25" s="257"/>
      <c r="GZ25" s="257"/>
      <c r="HA25" s="257"/>
      <c r="HB25" s="257"/>
      <c r="HC25" s="257"/>
      <c r="HD25" s="257"/>
      <c r="HE25" s="257"/>
      <c r="HF25" s="257"/>
      <c r="HG25" s="257"/>
      <c r="HH25" s="257"/>
      <c r="HI25" s="257"/>
      <c r="HJ25" s="257"/>
      <c r="HK25" s="257"/>
      <c r="HL25" s="257"/>
      <c r="HM25" s="257"/>
      <c r="HN25" s="257"/>
      <c r="HO25" s="257"/>
      <c r="HP25" s="257"/>
      <c r="HQ25" s="257"/>
      <c r="HR25" s="257"/>
      <c r="HS25" s="257"/>
      <c r="HT25" s="257"/>
      <c r="HU25" s="257"/>
      <c r="HV25" s="257"/>
      <c r="HW25" s="257"/>
      <c r="HX25" s="257"/>
      <c r="HY25" s="257"/>
      <c r="HZ25" s="257"/>
      <c r="IA25" s="257"/>
      <c r="IB25" s="257"/>
      <c r="IC25" s="257"/>
      <c r="ID25" s="257"/>
      <c r="IE25" s="257"/>
      <c r="IF25" s="257"/>
      <c r="IG25" s="257"/>
      <c r="IH25" s="257"/>
      <c r="II25" s="257"/>
      <c r="IJ25" s="257"/>
      <c r="IK25" s="257"/>
      <c r="IL25" s="257"/>
      <c r="IM25" s="257"/>
      <c r="IN25" s="257"/>
      <c r="IO25" s="257"/>
      <c r="IP25" s="257"/>
    </row>
    <row r="26" spans="1:250" ht="15" customHeight="1">
      <c r="A26" s="171"/>
      <c r="B26" s="293">
        <v>210</v>
      </c>
      <c r="C26" s="249" t="s">
        <v>532</v>
      </c>
      <c r="D26" s="249" t="s">
        <v>217</v>
      </c>
      <c r="E26" s="293" t="s">
        <v>204</v>
      </c>
      <c r="F26" s="292">
        <v>6.86</v>
      </c>
      <c r="G26" s="292">
        <v>6.86</v>
      </c>
      <c r="H26" s="292"/>
      <c r="I26" s="292"/>
      <c r="J26" s="292">
        <v>0</v>
      </c>
      <c r="K26" s="292"/>
      <c r="L26" s="292"/>
      <c r="M26" s="292"/>
      <c r="N26" s="292"/>
      <c r="O26" s="292"/>
      <c r="P26" s="292"/>
      <c r="Q26" s="292"/>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c r="EO26" s="257"/>
      <c r="EP26" s="257"/>
      <c r="EQ26" s="257"/>
      <c r="ER26" s="257"/>
      <c r="ES26" s="257"/>
      <c r="ET26" s="257"/>
      <c r="EU26" s="257"/>
      <c r="EV26" s="257"/>
      <c r="EW26" s="257"/>
      <c r="EX26" s="257"/>
      <c r="EY26" s="257"/>
      <c r="EZ26" s="257"/>
      <c r="FA26" s="257"/>
      <c r="FB26" s="257"/>
      <c r="FC26" s="257"/>
      <c r="FD26" s="257"/>
      <c r="FE26" s="257"/>
      <c r="FF26" s="257"/>
      <c r="FG26" s="257"/>
      <c r="FH26" s="257"/>
      <c r="FI26" s="257"/>
      <c r="FJ26" s="257"/>
      <c r="FK26" s="257"/>
      <c r="FL26" s="257"/>
      <c r="FM26" s="257"/>
      <c r="FN26" s="257"/>
      <c r="FO26" s="257"/>
      <c r="FP26" s="257"/>
      <c r="FQ26" s="257"/>
      <c r="FR26" s="257"/>
      <c r="FS26" s="257"/>
      <c r="FT26" s="257"/>
      <c r="FU26" s="257"/>
      <c r="FV26" s="257"/>
      <c r="FW26" s="257"/>
      <c r="FX26" s="257"/>
      <c r="FY26" s="257"/>
      <c r="FZ26" s="257"/>
      <c r="GA26" s="257"/>
      <c r="GB26" s="257"/>
      <c r="GC26" s="257"/>
      <c r="GD26" s="257"/>
      <c r="GE26" s="257"/>
      <c r="GF26" s="257"/>
      <c r="GG26" s="257"/>
      <c r="GH26" s="257"/>
      <c r="GI26" s="257"/>
      <c r="GJ26" s="257"/>
      <c r="GK26" s="257"/>
      <c r="GL26" s="257"/>
      <c r="GM26" s="257"/>
      <c r="GN26" s="257"/>
      <c r="GO26" s="257"/>
      <c r="GP26" s="257"/>
      <c r="GQ26" s="257"/>
      <c r="GR26" s="257"/>
      <c r="GS26" s="257"/>
      <c r="GT26" s="257"/>
      <c r="GU26" s="257"/>
      <c r="GV26" s="257"/>
      <c r="GW26" s="257"/>
      <c r="GX26" s="257"/>
      <c r="GY26" s="257"/>
      <c r="GZ26" s="257"/>
      <c r="HA26" s="257"/>
      <c r="HB26" s="257"/>
      <c r="HC26" s="257"/>
      <c r="HD26" s="257"/>
      <c r="HE26" s="257"/>
      <c r="HF26" s="257"/>
      <c r="HG26" s="257"/>
      <c r="HH26" s="257"/>
      <c r="HI26" s="257"/>
      <c r="HJ26" s="257"/>
      <c r="HK26" s="257"/>
      <c r="HL26" s="257"/>
      <c r="HM26" s="257"/>
      <c r="HN26" s="257"/>
      <c r="HO26" s="257"/>
      <c r="HP26" s="257"/>
      <c r="HQ26" s="257"/>
      <c r="HR26" s="257"/>
      <c r="HS26" s="257"/>
      <c r="HT26" s="257"/>
      <c r="HU26" s="257"/>
      <c r="HV26" s="257"/>
      <c r="HW26" s="257"/>
      <c r="HX26" s="257"/>
      <c r="HY26" s="257"/>
      <c r="HZ26" s="257"/>
      <c r="IA26" s="257"/>
      <c r="IB26" s="257"/>
      <c r="IC26" s="257"/>
      <c r="ID26" s="257"/>
      <c r="IE26" s="257"/>
      <c r="IF26" s="257"/>
      <c r="IG26" s="257"/>
      <c r="IH26" s="257"/>
      <c r="II26" s="257"/>
      <c r="IJ26" s="257"/>
      <c r="IK26" s="257"/>
      <c r="IL26" s="257"/>
      <c r="IM26" s="257"/>
      <c r="IN26" s="257"/>
      <c r="IO26" s="257"/>
      <c r="IP26" s="257"/>
    </row>
    <row r="27" spans="1:250" ht="15" customHeight="1">
      <c r="A27" s="171"/>
      <c r="B27" s="293"/>
      <c r="C27" s="249" t="s">
        <v>223</v>
      </c>
      <c r="D27" s="249"/>
      <c r="E27" s="293" t="s">
        <v>11</v>
      </c>
      <c r="F27" s="292">
        <v>309.01</v>
      </c>
      <c r="G27" s="292">
        <v>309.01</v>
      </c>
      <c r="H27" s="292"/>
      <c r="I27" s="292"/>
      <c r="J27" s="292">
        <v>0</v>
      </c>
      <c r="K27" s="292"/>
      <c r="L27" s="292"/>
      <c r="M27" s="292"/>
      <c r="N27" s="292"/>
      <c r="O27" s="292"/>
      <c r="P27" s="292"/>
      <c r="Q27" s="292"/>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c r="EO27" s="257"/>
      <c r="EP27" s="257"/>
      <c r="EQ27" s="257"/>
      <c r="ER27" s="257"/>
      <c r="ES27" s="257"/>
      <c r="ET27" s="257"/>
      <c r="EU27" s="257"/>
      <c r="EV27" s="257"/>
      <c r="EW27" s="257"/>
      <c r="EX27" s="257"/>
      <c r="EY27" s="257"/>
      <c r="EZ27" s="257"/>
      <c r="FA27" s="257"/>
      <c r="FB27" s="257"/>
      <c r="FC27" s="257"/>
      <c r="FD27" s="257"/>
      <c r="FE27" s="257"/>
      <c r="FF27" s="257"/>
      <c r="FG27" s="257"/>
      <c r="FH27" s="257"/>
      <c r="FI27" s="257"/>
      <c r="FJ27" s="257"/>
      <c r="FK27" s="257"/>
      <c r="FL27" s="257"/>
      <c r="FM27" s="257"/>
      <c r="FN27" s="257"/>
      <c r="FO27" s="257"/>
      <c r="FP27" s="257"/>
      <c r="FQ27" s="257"/>
      <c r="FR27" s="257"/>
      <c r="FS27" s="257"/>
      <c r="FT27" s="257"/>
      <c r="FU27" s="257"/>
      <c r="FV27" s="257"/>
      <c r="FW27" s="257"/>
      <c r="FX27" s="257"/>
      <c r="FY27" s="257"/>
      <c r="FZ27" s="257"/>
      <c r="GA27" s="257"/>
      <c r="GB27" s="257"/>
      <c r="GC27" s="257"/>
      <c r="GD27" s="257"/>
      <c r="GE27" s="257"/>
      <c r="GF27" s="257"/>
      <c r="GG27" s="257"/>
      <c r="GH27" s="257"/>
      <c r="GI27" s="257"/>
      <c r="GJ27" s="257"/>
      <c r="GK27" s="257"/>
      <c r="GL27" s="257"/>
      <c r="GM27" s="257"/>
      <c r="GN27" s="257"/>
      <c r="GO27" s="257"/>
      <c r="GP27" s="257"/>
      <c r="GQ27" s="257"/>
      <c r="GR27" s="257"/>
      <c r="GS27" s="257"/>
      <c r="GT27" s="257"/>
      <c r="GU27" s="257"/>
      <c r="GV27" s="257"/>
      <c r="GW27" s="257"/>
      <c r="GX27" s="257"/>
      <c r="GY27" s="257"/>
      <c r="GZ27" s="257"/>
      <c r="HA27" s="257"/>
      <c r="HB27" s="257"/>
      <c r="HC27" s="257"/>
      <c r="HD27" s="257"/>
      <c r="HE27" s="257"/>
      <c r="HF27" s="257"/>
      <c r="HG27" s="257"/>
      <c r="HH27" s="257"/>
      <c r="HI27" s="257"/>
      <c r="HJ27" s="257"/>
      <c r="HK27" s="257"/>
      <c r="HL27" s="257"/>
      <c r="HM27" s="257"/>
      <c r="HN27" s="257"/>
      <c r="HO27" s="257"/>
      <c r="HP27" s="257"/>
      <c r="HQ27" s="257"/>
      <c r="HR27" s="257"/>
      <c r="HS27" s="257"/>
      <c r="HT27" s="257"/>
      <c r="HU27" s="257"/>
      <c r="HV27" s="257"/>
      <c r="HW27" s="257"/>
      <c r="HX27" s="257"/>
      <c r="HY27" s="257"/>
      <c r="HZ27" s="257"/>
      <c r="IA27" s="257"/>
      <c r="IB27" s="257"/>
      <c r="IC27" s="257"/>
      <c r="ID27" s="257"/>
      <c r="IE27" s="257"/>
      <c r="IF27" s="257"/>
      <c r="IG27" s="257"/>
      <c r="IH27" s="257"/>
      <c r="II27" s="257"/>
      <c r="IJ27" s="257"/>
      <c r="IK27" s="257"/>
      <c r="IL27" s="257"/>
      <c r="IM27" s="257"/>
      <c r="IN27" s="257"/>
      <c r="IO27" s="257"/>
      <c r="IP27" s="257"/>
    </row>
    <row r="28" spans="1:250" ht="15" customHeight="1">
      <c r="A28" s="171"/>
      <c r="B28" s="293">
        <v>210</v>
      </c>
      <c r="C28" s="249" t="s">
        <v>533</v>
      </c>
      <c r="D28" s="249" t="s">
        <v>37</v>
      </c>
      <c r="E28" s="293" t="s">
        <v>12</v>
      </c>
      <c r="F28" s="292">
        <v>65.01</v>
      </c>
      <c r="G28" s="292">
        <v>65.01</v>
      </c>
      <c r="H28" s="292">
        <v>0</v>
      </c>
      <c r="I28" s="292"/>
      <c r="J28" s="292">
        <v>0</v>
      </c>
      <c r="K28" s="292"/>
      <c r="L28" s="292"/>
      <c r="M28" s="292"/>
      <c r="N28" s="292"/>
      <c r="O28" s="292"/>
      <c r="P28" s="292"/>
      <c r="Q28" s="292"/>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c r="EO28" s="257"/>
      <c r="EP28" s="257"/>
      <c r="EQ28" s="257"/>
      <c r="ER28" s="257"/>
      <c r="ES28" s="257"/>
      <c r="ET28" s="257"/>
      <c r="EU28" s="257"/>
      <c r="EV28" s="257"/>
      <c r="EW28" s="257"/>
      <c r="EX28" s="257"/>
      <c r="EY28" s="257"/>
      <c r="EZ28" s="257"/>
      <c r="FA28" s="257"/>
      <c r="FB28" s="257"/>
      <c r="FC28" s="257"/>
      <c r="FD28" s="257"/>
      <c r="FE28" s="257"/>
      <c r="FF28" s="257"/>
      <c r="FG28" s="257"/>
      <c r="FH28" s="257"/>
      <c r="FI28" s="257"/>
      <c r="FJ28" s="257"/>
      <c r="FK28" s="257"/>
      <c r="FL28" s="257"/>
      <c r="FM28" s="257"/>
      <c r="FN28" s="257"/>
      <c r="FO28" s="257"/>
      <c r="FP28" s="257"/>
      <c r="FQ28" s="257"/>
      <c r="FR28" s="257"/>
      <c r="FS28" s="257"/>
      <c r="FT28" s="257"/>
      <c r="FU28" s="257"/>
      <c r="FV28" s="257"/>
      <c r="FW28" s="257"/>
      <c r="FX28" s="257"/>
      <c r="FY28" s="257"/>
      <c r="FZ28" s="257"/>
      <c r="GA28" s="257"/>
      <c r="GB28" s="257"/>
      <c r="GC28" s="257"/>
      <c r="GD28" s="257"/>
      <c r="GE28" s="257"/>
      <c r="GF28" s="257"/>
      <c r="GG28" s="257"/>
      <c r="GH28" s="257"/>
      <c r="GI28" s="257"/>
      <c r="GJ28" s="257"/>
      <c r="GK28" s="257"/>
      <c r="GL28" s="257"/>
      <c r="GM28" s="257"/>
      <c r="GN28" s="257"/>
      <c r="GO28" s="257"/>
      <c r="GP28" s="257"/>
      <c r="GQ28" s="257"/>
      <c r="GR28" s="257"/>
      <c r="GS28" s="257"/>
      <c r="GT28" s="257"/>
      <c r="GU28" s="257"/>
      <c r="GV28" s="257"/>
      <c r="GW28" s="257"/>
      <c r="GX28" s="257"/>
      <c r="GY28" s="257"/>
      <c r="GZ28" s="257"/>
      <c r="HA28" s="257"/>
      <c r="HB28" s="257"/>
      <c r="HC28" s="257"/>
      <c r="HD28" s="257"/>
      <c r="HE28" s="257"/>
      <c r="HF28" s="257"/>
      <c r="HG28" s="257"/>
      <c r="HH28" s="257"/>
      <c r="HI28" s="257"/>
      <c r="HJ28" s="257"/>
      <c r="HK28" s="257"/>
      <c r="HL28" s="257"/>
      <c r="HM28" s="257"/>
      <c r="HN28" s="257"/>
      <c r="HO28" s="257"/>
      <c r="HP28" s="257"/>
      <c r="HQ28" s="257"/>
      <c r="HR28" s="257"/>
      <c r="HS28" s="257"/>
      <c r="HT28" s="257"/>
      <c r="HU28" s="257"/>
      <c r="HV28" s="257"/>
      <c r="HW28" s="257"/>
      <c r="HX28" s="257"/>
      <c r="HY28" s="257"/>
      <c r="HZ28" s="257"/>
      <c r="IA28" s="257"/>
      <c r="IB28" s="257"/>
      <c r="IC28" s="257"/>
      <c r="ID28" s="257"/>
      <c r="IE28" s="257"/>
      <c r="IF28" s="257"/>
      <c r="IG28" s="257"/>
      <c r="IH28" s="257"/>
      <c r="II28" s="257"/>
      <c r="IJ28" s="257"/>
      <c r="IK28" s="257"/>
      <c r="IL28" s="257"/>
      <c r="IM28" s="257"/>
      <c r="IN28" s="257"/>
      <c r="IO28" s="257"/>
      <c r="IP28" s="257"/>
    </row>
    <row r="29" spans="1:250" ht="15" customHeight="1">
      <c r="A29" s="171"/>
      <c r="B29" s="293">
        <v>210</v>
      </c>
      <c r="C29" s="249" t="s">
        <v>533</v>
      </c>
      <c r="D29" s="249" t="s">
        <v>225</v>
      </c>
      <c r="E29" s="293" t="s">
        <v>206</v>
      </c>
      <c r="F29" s="292">
        <v>244</v>
      </c>
      <c r="G29" s="292">
        <v>244</v>
      </c>
      <c r="H29" s="292">
        <v>0</v>
      </c>
      <c r="I29" s="292"/>
      <c r="J29" s="292">
        <v>0</v>
      </c>
      <c r="K29" s="292"/>
      <c r="L29" s="292"/>
      <c r="M29" s="292"/>
      <c r="N29" s="292"/>
      <c r="O29" s="292"/>
      <c r="P29" s="292"/>
      <c r="Q29" s="292"/>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c r="EG29" s="257"/>
      <c r="EH29" s="257"/>
      <c r="EI29" s="257"/>
      <c r="EJ29" s="257"/>
      <c r="EK29" s="257"/>
      <c r="EL29" s="257"/>
      <c r="EM29" s="257"/>
      <c r="EN29" s="257"/>
      <c r="EO29" s="257"/>
      <c r="EP29" s="257"/>
      <c r="EQ29" s="257"/>
      <c r="ER29" s="257"/>
      <c r="ES29" s="257"/>
      <c r="ET29" s="257"/>
      <c r="EU29" s="257"/>
      <c r="EV29" s="257"/>
      <c r="EW29" s="257"/>
      <c r="EX29" s="257"/>
      <c r="EY29" s="257"/>
      <c r="EZ29" s="257"/>
      <c r="FA29" s="257"/>
      <c r="FB29" s="257"/>
      <c r="FC29" s="257"/>
      <c r="FD29" s="257"/>
      <c r="FE29" s="257"/>
      <c r="FF29" s="257"/>
      <c r="FG29" s="257"/>
      <c r="FH29" s="257"/>
      <c r="FI29" s="257"/>
      <c r="FJ29" s="257"/>
      <c r="FK29" s="257"/>
      <c r="FL29" s="257"/>
      <c r="FM29" s="257"/>
      <c r="FN29" s="257"/>
      <c r="FO29" s="257"/>
      <c r="FP29" s="257"/>
      <c r="FQ29" s="257"/>
      <c r="FR29" s="257"/>
      <c r="FS29" s="257"/>
      <c r="FT29" s="257"/>
      <c r="FU29" s="257"/>
      <c r="FV29" s="257"/>
      <c r="FW29" s="257"/>
      <c r="FX29" s="257"/>
      <c r="FY29" s="257"/>
      <c r="FZ29" s="257"/>
      <c r="GA29" s="257"/>
      <c r="GB29" s="257"/>
      <c r="GC29" s="257"/>
      <c r="GD29" s="257"/>
      <c r="GE29" s="257"/>
      <c r="GF29" s="257"/>
      <c r="GG29" s="257"/>
      <c r="GH29" s="257"/>
      <c r="GI29" s="257"/>
      <c r="GJ29" s="257"/>
      <c r="GK29" s="257"/>
      <c r="GL29" s="257"/>
      <c r="GM29" s="257"/>
      <c r="GN29" s="257"/>
      <c r="GO29" s="257"/>
      <c r="GP29" s="257"/>
      <c r="GQ29" s="257"/>
      <c r="GR29" s="257"/>
      <c r="GS29" s="257"/>
      <c r="GT29" s="257"/>
      <c r="GU29" s="257"/>
      <c r="GV29" s="257"/>
      <c r="GW29" s="257"/>
      <c r="GX29" s="257"/>
      <c r="GY29" s="257"/>
      <c r="GZ29" s="257"/>
      <c r="HA29" s="257"/>
      <c r="HB29" s="257"/>
      <c r="HC29" s="257"/>
      <c r="HD29" s="257"/>
      <c r="HE29" s="257"/>
      <c r="HF29" s="257"/>
      <c r="HG29" s="257"/>
      <c r="HH29" s="257"/>
      <c r="HI29" s="257"/>
      <c r="HJ29" s="257"/>
      <c r="HK29" s="257"/>
      <c r="HL29" s="257"/>
      <c r="HM29" s="257"/>
      <c r="HN29" s="257"/>
      <c r="HO29" s="257"/>
      <c r="HP29" s="257"/>
      <c r="HQ29" s="257"/>
      <c r="HR29" s="257"/>
      <c r="HS29" s="257"/>
      <c r="HT29" s="257"/>
      <c r="HU29" s="257"/>
      <c r="HV29" s="257"/>
      <c r="HW29" s="257"/>
      <c r="HX29" s="257"/>
      <c r="HY29" s="257"/>
      <c r="HZ29" s="257"/>
      <c r="IA29" s="257"/>
      <c r="IB29" s="257"/>
      <c r="IC29" s="257"/>
      <c r="ID29" s="257"/>
      <c r="IE29" s="257"/>
      <c r="IF29" s="257"/>
      <c r="IG29" s="257"/>
      <c r="IH29" s="257"/>
      <c r="II29" s="257"/>
      <c r="IJ29" s="257"/>
      <c r="IK29" s="257"/>
      <c r="IL29" s="257"/>
      <c r="IM29" s="257"/>
      <c r="IN29" s="257"/>
      <c r="IO29" s="257"/>
      <c r="IP29" s="257"/>
    </row>
    <row r="30" spans="1:250" ht="15" customHeight="1">
      <c r="A30" s="171"/>
      <c r="B30" s="293"/>
      <c r="C30" s="249" t="s">
        <v>534</v>
      </c>
      <c r="D30" s="249"/>
      <c r="E30" s="293" t="s">
        <v>298</v>
      </c>
      <c r="F30" s="292">
        <v>68</v>
      </c>
      <c r="G30" s="292">
        <v>68</v>
      </c>
      <c r="H30" s="292">
        <v>0</v>
      </c>
      <c r="I30" s="292"/>
      <c r="J30" s="292">
        <v>0</v>
      </c>
      <c r="K30" s="292">
        <v>0</v>
      </c>
      <c r="L30" s="292"/>
      <c r="M30" s="292"/>
      <c r="N30" s="292"/>
      <c r="O30" s="292"/>
      <c r="P30" s="292"/>
      <c r="Q30" s="292"/>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257"/>
      <c r="EB30" s="257"/>
      <c r="EC30" s="257"/>
      <c r="ED30" s="257"/>
      <c r="EE30" s="257"/>
      <c r="EF30" s="257"/>
      <c r="EG30" s="257"/>
      <c r="EH30" s="257"/>
      <c r="EI30" s="257"/>
      <c r="EJ30" s="257"/>
      <c r="EK30" s="257"/>
      <c r="EL30" s="257"/>
      <c r="EM30" s="257"/>
      <c r="EN30" s="257"/>
      <c r="EO30" s="257"/>
      <c r="EP30" s="257"/>
      <c r="EQ30" s="257"/>
      <c r="ER30" s="257"/>
      <c r="ES30" s="257"/>
      <c r="ET30" s="257"/>
      <c r="EU30" s="257"/>
      <c r="EV30" s="257"/>
      <c r="EW30" s="257"/>
      <c r="EX30" s="257"/>
      <c r="EY30" s="257"/>
      <c r="EZ30" s="257"/>
      <c r="FA30" s="257"/>
      <c r="FB30" s="257"/>
      <c r="FC30" s="257"/>
      <c r="FD30" s="257"/>
      <c r="FE30" s="257"/>
      <c r="FF30" s="257"/>
      <c r="FG30" s="257"/>
      <c r="FH30" s="257"/>
      <c r="FI30" s="257"/>
      <c r="FJ30" s="257"/>
      <c r="FK30" s="257"/>
      <c r="FL30" s="257"/>
      <c r="FM30" s="257"/>
      <c r="FN30" s="257"/>
      <c r="FO30" s="257"/>
      <c r="FP30" s="257"/>
      <c r="FQ30" s="257"/>
      <c r="FR30" s="257"/>
      <c r="FS30" s="257"/>
      <c r="FT30" s="257"/>
      <c r="FU30" s="257"/>
      <c r="FV30" s="257"/>
      <c r="FW30" s="257"/>
      <c r="FX30" s="257"/>
      <c r="FY30" s="257"/>
      <c r="FZ30" s="257"/>
      <c r="GA30" s="257"/>
      <c r="GB30" s="257"/>
      <c r="GC30" s="257"/>
      <c r="GD30" s="257"/>
      <c r="GE30" s="257"/>
      <c r="GF30" s="257"/>
      <c r="GG30" s="257"/>
      <c r="GH30" s="257"/>
      <c r="GI30" s="257"/>
      <c r="GJ30" s="257"/>
      <c r="GK30" s="257"/>
      <c r="GL30" s="257"/>
      <c r="GM30" s="257"/>
      <c r="GN30" s="257"/>
      <c r="GO30" s="257"/>
      <c r="GP30" s="257"/>
      <c r="GQ30" s="257"/>
      <c r="GR30" s="257"/>
      <c r="GS30" s="257"/>
      <c r="GT30" s="257"/>
      <c r="GU30" s="257"/>
      <c r="GV30" s="257"/>
      <c r="GW30" s="257"/>
      <c r="GX30" s="257"/>
      <c r="GY30" s="257"/>
      <c r="GZ30" s="257"/>
      <c r="HA30" s="257"/>
      <c r="HB30" s="257"/>
      <c r="HC30" s="257"/>
      <c r="HD30" s="257"/>
      <c r="HE30" s="257"/>
      <c r="HF30" s="257"/>
      <c r="HG30" s="257"/>
      <c r="HH30" s="257"/>
      <c r="HI30" s="257"/>
      <c r="HJ30" s="257"/>
      <c r="HK30" s="257"/>
      <c r="HL30" s="257"/>
      <c r="HM30" s="257"/>
      <c r="HN30" s="257"/>
      <c r="HO30" s="257"/>
      <c r="HP30" s="257"/>
      <c r="HQ30" s="257"/>
      <c r="HR30" s="257"/>
      <c r="HS30" s="257"/>
      <c r="HT30" s="257"/>
      <c r="HU30" s="257"/>
      <c r="HV30" s="257"/>
      <c r="HW30" s="257"/>
      <c r="HX30" s="257"/>
      <c r="HY30" s="257"/>
      <c r="HZ30" s="257"/>
      <c r="IA30" s="257"/>
      <c r="IB30" s="257"/>
      <c r="IC30" s="257"/>
      <c r="ID30" s="257"/>
      <c r="IE30" s="257"/>
      <c r="IF30" s="257"/>
      <c r="IG30" s="257"/>
      <c r="IH30" s="257"/>
      <c r="II30" s="257"/>
      <c r="IJ30" s="257"/>
      <c r="IK30" s="257"/>
      <c r="IL30" s="257"/>
      <c r="IM30" s="257"/>
      <c r="IN30" s="257"/>
      <c r="IO30" s="257"/>
      <c r="IP30" s="257"/>
    </row>
    <row r="31" spans="1:250" ht="15" customHeight="1">
      <c r="A31" s="294"/>
      <c r="B31" s="293">
        <v>210</v>
      </c>
      <c r="C31" s="249" t="s">
        <v>534</v>
      </c>
      <c r="D31" s="249" t="s">
        <v>535</v>
      </c>
      <c r="E31" s="293" t="s">
        <v>299</v>
      </c>
      <c r="F31" s="292">
        <v>68</v>
      </c>
      <c r="G31" s="292">
        <v>68</v>
      </c>
      <c r="H31" s="292">
        <v>63</v>
      </c>
      <c r="I31" s="292"/>
      <c r="J31" s="292">
        <v>0</v>
      </c>
      <c r="K31" s="292">
        <v>0</v>
      </c>
      <c r="L31" s="292"/>
      <c r="M31" s="292"/>
      <c r="N31" s="292"/>
      <c r="O31" s="292"/>
      <c r="P31" s="292"/>
      <c r="Q31" s="292"/>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c r="EG31" s="257"/>
      <c r="EH31" s="257"/>
      <c r="EI31" s="257"/>
      <c r="EJ31" s="257"/>
      <c r="EK31" s="257"/>
      <c r="EL31" s="257"/>
      <c r="EM31" s="257"/>
      <c r="EN31" s="257"/>
      <c r="EO31" s="257"/>
      <c r="EP31" s="257"/>
      <c r="EQ31" s="257"/>
      <c r="ER31" s="257"/>
      <c r="ES31" s="257"/>
      <c r="ET31" s="257"/>
      <c r="EU31" s="257"/>
      <c r="EV31" s="257"/>
      <c r="EW31" s="257"/>
      <c r="EX31" s="257"/>
      <c r="EY31" s="257"/>
      <c r="EZ31" s="257"/>
      <c r="FA31" s="257"/>
      <c r="FB31" s="257"/>
      <c r="FC31" s="257"/>
      <c r="FD31" s="257"/>
      <c r="FE31" s="257"/>
      <c r="FF31" s="257"/>
      <c r="FG31" s="257"/>
      <c r="FH31" s="257"/>
      <c r="FI31" s="257"/>
      <c r="FJ31" s="257"/>
      <c r="FK31" s="257"/>
      <c r="FL31" s="257"/>
      <c r="FM31" s="257"/>
      <c r="FN31" s="257"/>
      <c r="FO31" s="257"/>
      <c r="FP31" s="257"/>
      <c r="FQ31" s="257"/>
      <c r="FR31" s="257"/>
      <c r="FS31" s="257"/>
      <c r="FT31" s="257"/>
      <c r="FU31" s="257"/>
      <c r="FV31" s="257"/>
      <c r="FW31" s="257"/>
      <c r="FX31" s="257"/>
      <c r="FY31" s="257"/>
      <c r="FZ31" s="257"/>
      <c r="GA31" s="257"/>
      <c r="GB31" s="257"/>
      <c r="GC31" s="257"/>
      <c r="GD31" s="257"/>
      <c r="GE31" s="257"/>
      <c r="GF31" s="257"/>
      <c r="GG31" s="257"/>
      <c r="GH31" s="257"/>
      <c r="GI31" s="257"/>
      <c r="GJ31" s="257"/>
      <c r="GK31" s="257"/>
      <c r="GL31" s="257"/>
      <c r="GM31" s="257"/>
      <c r="GN31" s="257"/>
      <c r="GO31" s="257"/>
      <c r="GP31" s="257"/>
      <c r="GQ31" s="257"/>
      <c r="GR31" s="257"/>
      <c r="GS31" s="257"/>
      <c r="GT31" s="257"/>
      <c r="GU31" s="257"/>
      <c r="GV31" s="257"/>
      <c r="GW31" s="257"/>
      <c r="GX31" s="257"/>
      <c r="GY31" s="257"/>
      <c r="GZ31" s="257"/>
      <c r="HA31" s="257"/>
      <c r="HB31" s="257"/>
      <c r="HC31" s="257"/>
      <c r="HD31" s="257"/>
      <c r="HE31" s="257"/>
      <c r="HF31" s="257"/>
      <c r="HG31" s="257"/>
      <c r="HH31" s="257"/>
      <c r="HI31" s="257"/>
      <c r="HJ31" s="257"/>
      <c r="HK31" s="257"/>
      <c r="HL31" s="257"/>
      <c r="HM31" s="257"/>
      <c r="HN31" s="257"/>
      <c r="HO31" s="257"/>
      <c r="HP31" s="257"/>
      <c r="HQ31" s="257"/>
      <c r="HR31" s="257"/>
      <c r="HS31" s="257"/>
      <c r="HT31" s="257"/>
      <c r="HU31" s="257"/>
      <c r="HV31" s="257"/>
      <c r="HW31" s="257"/>
      <c r="HX31" s="257"/>
      <c r="HY31" s="257"/>
      <c r="HZ31" s="257"/>
      <c r="IA31" s="257"/>
      <c r="IB31" s="257"/>
      <c r="IC31" s="257"/>
      <c r="ID31" s="257"/>
      <c r="IE31" s="257"/>
      <c r="IF31" s="257"/>
      <c r="IG31" s="257"/>
      <c r="IH31" s="257"/>
      <c r="II31" s="257"/>
      <c r="IJ31" s="257"/>
      <c r="IK31" s="257"/>
      <c r="IL31" s="257"/>
      <c r="IM31" s="257"/>
      <c r="IN31" s="257"/>
      <c r="IO31" s="257"/>
      <c r="IP31" s="257"/>
    </row>
    <row r="32" spans="1:250" ht="15" customHeight="1">
      <c r="A32" s="294"/>
      <c r="B32" s="293"/>
      <c r="C32" s="249" t="s">
        <v>531</v>
      </c>
      <c r="D32" s="249"/>
      <c r="E32" s="293" t="s">
        <v>302</v>
      </c>
      <c r="F32" s="292">
        <v>491.45</v>
      </c>
      <c r="G32" s="292">
        <v>491.45</v>
      </c>
      <c r="H32" s="292">
        <v>0</v>
      </c>
      <c r="I32" s="292"/>
      <c r="J32" s="292">
        <v>0</v>
      </c>
      <c r="K32" s="292">
        <v>0</v>
      </c>
      <c r="L32" s="292"/>
      <c r="M32" s="292"/>
      <c r="N32" s="292"/>
      <c r="O32" s="292"/>
      <c r="P32" s="292"/>
      <c r="Q32" s="292"/>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257"/>
      <c r="EB32" s="257"/>
      <c r="EC32" s="257"/>
      <c r="ED32" s="257"/>
      <c r="EE32" s="257"/>
      <c r="EF32" s="257"/>
      <c r="EG32" s="257"/>
      <c r="EH32" s="257"/>
      <c r="EI32" s="257"/>
      <c r="EJ32" s="257"/>
      <c r="EK32" s="257"/>
      <c r="EL32" s="257"/>
      <c r="EM32" s="257"/>
      <c r="EN32" s="257"/>
      <c r="EO32" s="257"/>
      <c r="EP32" s="257"/>
      <c r="EQ32" s="257"/>
      <c r="ER32" s="257"/>
      <c r="ES32" s="257"/>
      <c r="ET32" s="257"/>
      <c r="EU32" s="257"/>
      <c r="EV32" s="257"/>
      <c r="EW32" s="257"/>
      <c r="EX32" s="257"/>
      <c r="EY32" s="257"/>
      <c r="EZ32" s="257"/>
      <c r="FA32" s="257"/>
      <c r="FB32" s="257"/>
      <c r="FC32" s="257"/>
      <c r="FD32" s="257"/>
      <c r="FE32" s="257"/>
      <c r="FF32" s="257"/>
      <c r="FG32" s="257"/>
      <c r="FH32" s="257"/>
      <c r="FI32" s="257"/>
      <c r="FJ32" s="257"/>
      <c r="FK32" s="257"/>
      <c r="FL32" s="257"/>
      <c r="FM32" s="257"/>
      <c r="FN32" s="257"/>
      <c r="FO32" s="257"/>
      <c r="FP32" s="257"/>
      <c r="FQ32" s="257"/>
      <c r="FR32" s="257"/>
      <c r="FS32" s="257"/>
      <c r="FT32" s="257"/>
      <c r="FU32" s="257"/>
      <c r="FV32" s="257"/>
      <c r="FW32" s="257"/>
      <c r="FX32" s="257"/>
      <c r="FY32" s="257"/>
      <c r="FZ32" s="257"/>
      <c r="GA32" s="257"/>
      <c r="GB32" s="257"/>
      <c r="GC32" s="257"/>
      <c r="GD32" s="257"/>
      <c r="GE32" s="257"/>
      <c r="GF32" s="257"/>
      <c r="GG32" s="257"/>
      <c r="GH32" s="257"/>
      <c r="GI32" s="257"/>
      <c r="GJ32" s="257"/>
      <c r="GK32" s="257"/>
      <c r="GL32" s="257"/>
      <c r="GM32" s="257"/>
      <c r="GN32" s="257"/>
      <c r="GO32" s="257"/>
      <c r="GP32" s="257"/>
      <c r="GQ32" s="257"/>
      <c r="GR32" s="257"/>
      <c r="GS32" s="257"/>
      <c r="GT32" s="257"/>
      <c r="GU32" s="257"/>
      <c r="GV32" s="257"/>
      <c r="GW32" s="257"/>
      <c r="GX32" s="257"/>
      <c r="GY32" s="257"/>
      <c r="GZ32" s="257"/>
      <c r="HA32" s="257"/>
      <c r="HB32" s="257"/>
      <c r="HC32" s="257"/>
      <c r="HD32" s="257"/>
      <c r="HE32" s="257"/>
      <c r="HF32" s="257"/>
      <c r="HG32" s="257"/>
      <c r="HH32" s="257"/>
      <c r="HI32" s="257"/>
      <c r="HJ32" s="257"/>
      <c r="HK32" s="257"/>
      <c r="HL32" s="257"/>
      <c r="HM32" s="257"/>
      <c r="HN32" s="257"/>
      <c r="HO32" s="257"/>
      <c r="HP32" s="257"/>
      <c r="HQ32" s="257"/>
      <c r="HR32" s="257"/>
      <c r="HS32" s="257"/>
      <c r="HT32" s="257"/>
      <c r="HU32" s="257"/>
      <c r="HV32" s="257"/>
      <c r="HW32" s="257"/>
      <c r="HX32" s="257"/>
      <c r="HY32" s="257"/>
      <c r="HZ32" s="257"/>
      <c r="IA32" s="257"/>
      <c r="IB32" s="257"/>
      <c r="IC32" s="257"/>
      <c r="ID32" s="257"/>
      <c r="IE32" s="257"/>
      <c r="IF32" s="257"/>
      <c r="IG32" s="257"/>
      <c r="IH32" s="257"/>
      <c r="II32" s="257"/>
      <c r="IJ32" s="257"/>
      <c r="IK32" s="257"/>
      <c r="IL32" s="257"/>
      <c r="IM32" s="257"/>
      <c r="IN32" s="257"/>
      <c r="IO32" s="257"/>
      <c r="IP32" s="257"/>
    </row>
    <row r="33" spans="1:250" ht="15" customHeight="1">
      <c r="A33" s="171"/>
      <c r="B33" s="293">
        <v>210</v>
      </c>
      <c r="C33" s="249" t="s">
        <v>531</v>
      </c>
      <c r="D33" s="249" t="s">
        <v>531</v>
      </c>
      <c r="E33" s="293" t="s">
        <v>303</v>
      </c>
      <c r="F33" s="292">
        <v>491.45</v>
      </c>
      <c r="G33" s="292">
        <v>491.45</v>
      </c>
      <c r="H33" s="292">
        <v>0</v>
      </c>
      <c r="I33" s="292"/>
      <c r="J33" s="292">
        <v>0</v>
      </c>
      <c r="K33" s="292">
        <v>0</v>
      </c>
      <c r="L33" s="292"/>
      <c r="M33" s="292"/>
      <c r="N33" s="292"/>
      <c r="O33" s="292"/>
      <c r="P33" s="292"/>
      <c r="Q33" s="292"/>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57"/>
      <c r="FV33" s="257"/>
      <c r="FW33" s="257"/>
      <c r="FX33" s="257"/>
      <c r="FY33" s="257"/>
      <c r="FZ33" s="257"/>
      <c r="GA33" s="257"/>
      <c r="GB33" s="257"/>
      <c r="GC33" s="257"/>
      <c r="GD33" s="257"/>
      <c r="GE33" s="257"/>
      <c r="GF33" s="257"/>
      <c r="GG33" s="257"/>
      <c r="GH33" s="257"/>
      <c r="GI33" s="257"/>
      <c r="GJ33" s="257"/>
      <c r="GK33" s="257"/>
      <c r="GL33" s="257"/>
      <c r="GM33" s="257"/>
      <c r="GN33" s="257"/>
      <c r="GO33" s="257"/>
      <c r="GP33" s="257"/>
      <c r="GQ33" s="257"/>
      <c r="GR33" s="257"/>
      <c r="GS33" s="257"/>
      <c r="GT33" s="257"/>
      <c r="GU33" s="257"/>
      <c r="GV33" s="257"/>
      <c r="GW33" s="257"/>
      <c r="GX33" s="257"/>
      <c r="GY33" s="257"/>
      <c r="GZ33" s="257"/>
      <c r="HA33" s="257"/>
      <c r="HB33" s="257"/>
      <c r="HC33" s="257"/>
      <c r="HD33" s="257"/>
      <c r="HE33" s="257"/>
      <c r="HF33" s="257"/>
      <c r="HG33" s="257"/>
      <c r="HH33" s="257"/>
      <c r="HI33" s="257"/>
      <c r="HJ33" s="257"/>
      <c r="HK33" s="257"/>
      <c r="HL33" s="257"/>
      <c r="HM33" s="257"/>
      <c r="HN33" s="257"/>
      <c r="HO33" s="257"/>
      <c r="HP33" s="257"/>
      <c r="HQ33" s="257"/>
      <c r="HR33" s="257"/>
      <c r="HS33" s="257"/>
      <c r="HT33" s="257"/>
      <c r="HU33" s="257"/>
      <c r="HV33" s="257"/>
      <c r="HW33" s="257"/>
      <c r="HX33" s="257"/>
      <c r="HY33" s="257"/>
      <c r="HZ33" s="257"/>
      <c r="IA33" s="257"/>
      <c r="IB33" s="257"/>
      <c r="IC33" s="257"/>
      <c r="ID33" s="257"/>
      <c r="IE33" s="257"/>
      <c r="IF33" s="257"/>
      <c r="IG33" s="257"/>
      <c r="IH33" s="257"/>
      <c r="II33" s="257"/>
      <c r="IJ33" s="257"/>
      <c r="IK33" s="257"/>
      <c r="IL33" s="257"/>
      <c r="IM33" s="257"/>
      <c r="IN33" s="257"/>
      <c r="IO33" s="257"/>
      <c r="IP33" s="257"/>
    </row>
    <row r="34" spans="1:250" ht="15" customHeight="1">
      <c r="A34" s="171"/>
      <c r="B34" s="293">
        <v>221</v>
      </c>
      <c r="C34" s="249"/>
      <c r="D34" s="249"/>
      <c r="E34" s="293" t="s">
        <v>36</v>
      </c>
      <c r="F34" s="292">
        <v>93.96</v>
      </c>
      <c r="G34" s="292">
        <v>93.96</v>
      </c>
      <c r="H34" s="292"/>
      <c r="I34" s="292"/>
      <c r="J34" s="292"/>
      <c r="K34" s="292"/>
      <c r="L34" s="292"/>
      <c r="M34" s="292"/>
      <c r="N34" s="292"/>
      <c r="O34" s="292"/>
      <c r="P34" s="292"/>
      <c r="Q34" s="292"/>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c r="HZ34" s="257"/>
      <c r="IA34" s="257"/>
      <c r="IB34" s="257"/>
      <c r="IC34" s="257"/>
      <c r="ID34" s="257"/>
      <c r="IE34" s="257"/>
      <c r="IF34" s="257"/>
      <c r="IG34" s="257"/>
      <c r="IH34" s="257"/>
      <c r="II34" s="257"/>
      <c r="IJ34" s="257"/>
      <c r="IK34" s="257"/>
      <c r="IL34" s="257"/>
      <c r="IM34" s="257"/>
      <c r="IN34" s="257"/>
      <c r="IO34" s="257"/>
      <c r="IP34" s="257"/>
    </row>
    <row r="35" spans="1:250" ht="15" customHeight="1">
      <c r="A35" s="171"/>
      <c r="B35" s="293"/>
      <c r="C35" s="249" t="s">
        <v>214</v>
      </c>
      <c r="D35" s="249"/>
      <c r="E35" s="293" t="s">
        <v>536</v>
      </c>
      <c r="F35" s="292">
        <v>93.96</v>
      </c>
      <c r="G35" s="292">
        <v>93.96</v>
      </c>
      <c r="H35" s="292"/>
      <c r="I35" s="292"/>
      <c r="J35" s="292"/>
      <c r="K35" s="292"/>
      <c r="L35" s="292"/>
      <c r="M35" s="292"/>
      <c r="N35" s="292"/>
      <c r="O35" s="292"/>
      <c r="P35" s="292"/>
      <c r="Q35" s="292"/>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c r="EG35" s="257"/>
      <c r="EH35" s="257"/>
      <c r="EI35" s="257"/>
      <c r="EJ35" s="257"/>
      <c r="EK35" s="257"/>
      <c r="EL35" s="257"/>
      <c r="EM35" s="257"/>
      <c r="EN35" s="257"/>
      <c r="EO35" s="257"/>
      <c r="EP35" s="257"/>
      <c r="EQ35" s="257"/>
      <c r="ER35" s="257"/>
      <c r="ES35" s="257"/>
      <c r="ET35" s="257"/>
      <c r="EU35" s="257"/>
      <c r="EV35" s="257"/>
      <c r="EW35" s="257"/>
      <c r="EX35" s="257"/>
      <c r="EY35" s="257"/>
      <c r="EZ35" s="257"/>
      <c r="FA35" s="257"/>
      <c r="FB35" s="257"/>
      <c r="FC35" s="257"/>
      <c r="FD35" s="257"/>
      <c r="FE35" s="257"/>
      <c r="FF35" s="257"/>
      <c r="FG35" s="257"/>
      <c r="FH35" s="257"/>
      <c r="FI35" s="257"/>
      <c r="FJ35" s="257"/>
      <c r="FK35" s="257"/>
      <c r="FL35" s="257"/>
      <c r="FM35" s="257"/>
      <c r="FN35" s="257"/>
      <c r="FO35" s="257"/>
      <c r="FP35" s="257"/>
      <c r="FQ35" s="257"/>
      <c r="FR35" s="257"/>
      <c r="FS35" s="257"/>
      <c r="FT35" s="257"/>
      <c r="FU35" s="257"/>
      <c r="FV35" s="257"/>
      <c r="FW35" s="257"/>
      <c r="FX35" s="257"/>
      <c r="FY35" s="257"/>
      <c r="FZ35" s="257"/>
      <c r="GA35" s="257"/>
      <c r="GB35" s="257"/>
      <c r="GC35" s="257"/>
      <c r="GD35" s="257"/>
      <c r="GE35" s="257"/>
      <c r="GF35" s="257"/>
      <c r="GG35" s="257"/>
      <c r="GH35" s="257"/>
      <c r="GI35" s="257"/>
      <c r="GJ35" s="257"/>
      <c r="GK35" s="257"/>
      <c r="GL35" s="257"/>
      <c r="GM35" s="257"/>
      <c r="GN35" s="257"/>
      <c r="GO35" s="257"/>
      <c r="GP35" s="257"/>
      <c r="GQ35" s="257"/>
      <c r="GR35" s="257"/>
      <c r="GS35" s="257"/>
      <c r="GT35" s="257"/>
      <c r="GU35" s="257"/>
      <c r="GV35" s="257"/>
      <c r="GW35" s="257"/>
      <c r="GX35" s="257"/>
      <c r="GY35" s="257"/>
      <c r="GZ35" s="257"/>
      <c r="HA35" s="257"/>
      <c r="HB35" s="257"/>
      <c r="HC35" s="257"/>
      <c r="HD35" s="257"/>
      <c r="HE35" s="257"/>
      <c r="HF35" s="257"/>
      <c r="HG35" s="257"/>
      <c r="HH35" s="257"/>
      <c r="HI35" s="257"/>
      <c r="HJ35" s="257"/>
      <c r="HK35" s="257"/>
      <c r="HL35" s="257"/>
      <c r="HM35" s="257"/>
      <c r="HN35" s="257"/>
      <c r="HO35" s="257"/>
      <c r="HP35" s="257"/>
      <c r="HQ35" s="257"/>
      <c r="HR35" s="257"/>
      <c r="HS35" s="257"/>
      <c r="HT35" s="257"/>
      <c r="HU35" s="257"/>
      <c r="HV35" s="257"/>
      <c r="HW35" s="257"/>
      <c r="HX35" s="257"/>
      <c r="HY35" s="257"/>
      <c r="HZ35" s="257"/>
      <c r="IA35" s="257"/>
      <c r="IB35" s="257"/>
      <c r="IC35" s="257"/>
      <c r="ID35" s="257"/>
      <c r="IE35" s="257"/>
      <c r="IF35" s="257"/>
      <c r="IG35" s="257"/>
      <c r="IH35" s="257"/>
      <c r="II35" s="257"/>
      <c r="IJ35" s="257"/>
      <c r="IK35" s="257"/>
      <c r="IL35" s="257"/>
      <c r="IM35" s="257"/>
      <c r="IN35" s="257"/>
      <c r="IO35" s="257"/>
      <c r="IP35" s="257"/>
    </row>
    <row r="36" spans="1:250" ht="15" customHeight="1">
      <c r="A36" s="171"/>
      <c r="B36" s="293">
        <v>221</v>
      </c>
      <c r="C36" s="249" t="s">
        <v>214</v>
      </c>
      <c r="D36" s="249" t="s">
        <v>37</v>
      </c>
      <c r="E36" s="293" t="s">
        <v>537</v>
      </c>
      <c r="F36" s="292">
        <v>93.96</v>
      </c>
      <c r="G36" s="292">
        <v>93.96</v>
      </c>
      <c r="H36" s="292">
        <v>0</v>
      </c>
      <c r="I36" s="292"/>
      <c r="J36" s="292">
        <v>0</v>
      </c>
      <c r="K36" s="292">
        <v>0</v>
      </c>
      <c r="L36" s="292"/>
      <c r="M36" s="292"/>
      <c r="N36" s="292"/>
      <c r="O36" s="292"/>
      <c r="P36" s="292"/>
      <c r="Q36" s="292"/>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257"/>
      <c r="DY36" s="257"/>
      <c r="DZ36" s="257"/>
      <c r="EA36" s="257"/>
      <c r="EB36" s="257"/>
      <c r="EC36" s="257"/>
      <c r="ED36" s="257"/>
      <c r="EE36" s="257"/>
      <c r="EF36" s="257"/>
      <c r="EG36" s="257"/>
      <c r="EH36" s="257"/>
      <c r="EI36" s="257"/>
      <c r="EJ36" s="257"/>
      <c r="EK36" s="257"/>
      <c r="EL36" s="257"/>
      <c r="EM36" s="257"/>
      <c r="EN36" s="257"/>
      <c r="EO36" s="257"/>
      <c r="EP36" s="257"/>
      <c r="EQ36" s="257"/>
      <c r="ER36" s="257"/>
      <c r="ES36" s="257"/>
      <c r="ET36" s="257"/>
      <c r="EU36" s="257"/>
      <c r="EV36" s="257"/>
      <c r="EW36" s="257"/>
      <c r="EX36" s="257"/>
      <c r="EY36" s="257"/>
      <c r="EZ36" s="257"/>
      <c r="FA36" s="257"/>
      <c r="FB36" s="257"/>
      <c r="FC36" s="257"/>
      <c r="FD36" s="257"/>
      <c r="FE36" s="257"/>
      <c r="FF36" s="257"/>
      <c r="FG36" s="257"/>
      <c r="FH36" s="257"/>
      <c r="FI36" s="257"/>
      <c r="FJ36" s="257"/>
      <c r="FK36" s="257"/>
      <c r="FL36" s="257"/>
      <c r="FM36" s="257"/>
      <c r="FN36" s="257"/>
      <c r="FO36" s="257"/>
      <c r="FP36" s="257"/>
      <c r="FQ36" s="257"/>
      <c r="FR36" s="257"/>
      <c r="FS36" s="257"/>
      <c r="FT36" s="257"/>
      <c r="FU36" s="257"/>
      <c r="FV36" s="257"/>
      <c r="FW36" s="257"/>
      <c r="FX36" s="257"/>
      <c r="FY36" s="257"/>
      <c r="FZ36" s="257"/>
      <c r="GA36" s="257"/>
      <c r="GB36" s="257"/>
      <c r="GC36" s="257"/>
      <c r="GD36" s="257"/>
      <c r="GE36" s="257"/>
      <c r="GF36" s="257"/>
      <c r="GG36" s="257"/>
      <c r="GH36" s="257"/>
      <c r="GI36" s="257"/>
      <c r="GJ36" s="257"/>
      <c r="GK36" s="257"/>
      <c r="GL36" s="257"/>
      <c r="GM36" s="257"/>
      <c r="GN36" s="257"/>
      <c r="GO36" s="257"/>
      <c r="GP36" s="257"/>
      <c r="GQ36" s="257"/>
      <c r="GR36" s="257"/>
      <c r="GS36" s="257"/>
      <c r="GT36" s="257"/>
      <c r="GU36" s="257"/>
      <c r="GV36" s="257"/>
      <c r="GW36" s="257"/>
      <c r="GX36" s="257"/>
      <c r="GY36" s="257"/>
      <c r="GZ36" s="257"/>
      <c r="HA36" s="257"/>
      <c r="HB36" s="257"/>
      <c r="HC36" s="257"/>
      <c r="HD36" s="257"/>
      <c r="HE36" s="257"/>
      <c r="HF36" s="257"/>
      <c r="HG36" s="257"/>
      <c r="HH36" s="257"/>
      <c r="HI36" s="257"/>
      <c r="HJ36" s="257"/>
      <c r="HK36" s="257"/>
      <c r="HL36" s="257"/>
      <c r="HM36" s="257"/>
      <c r="HN36" s="257"/>
      <c r="HO36" s="257"/>
      <c r="HP36" s="257"/>
      <c r="HQ36" s="257"/>
      <c r="HR36" s="257"/>
      <c r="HS36" s="257"/>
      <c r="HT36" s="257"/>
      <c r="HU36" s="257"/>
      <c r="HV36" s="257"/>
      <c r="HW36" s="257"/>
      <c r="HX36" s="257"/>
      <c r="HY36" s="257"/>
      <c r="HZ36" s="257"/>
      <c r="IA36" s="257"/>
      <c r="IB36" s="257"/>
      <c r="IC36" s="257"/>
      <c r="ID36" s="257"/>
      <c r="IE36" s="257"/>
      <c r="IF36" s="257"/>
      <c r="IG36" s="257"/>
      <c r="IH36" s="257"/>
      <c r="II36" s="257"/>
      <c r="IJ36" s="257"/>
      <c r="IK36" s="257"/>
      <c r="IL36" s="257"/>
      <c r="IM36" s="257"/>
      <c r="IN36" s="257"/>
      <c r="IO36" s="257"/>
      <c r="IP36" s="257"/>
    </row>
    <row r="37" spans="1:250" ht="15" customHeight="1">
      <c r="A37" s="171"/>
      <c r="B37" s="293">
        <v>229</v>
      </c>
      <c r="C37" s="249"/>
      <c r="D37" s="249"/>
      <c r="E37" s="293" t="s">
        <v>304</v>
      </c>
      <c r="F37" s="292">
        <v>200.05</v>
      </c>
      <c r="G37" s="292">
        <v>200.05</v>
      </c>
      <c r="H37" s="292"/>
      <c r="I37" s="292"/>
      <c r="J37" s="292"/>
      <c r="K37" s="292"/>
      <c r="L37" s="292"/>
      <c r="M37" s="292"/>
      <c r="N37" s="292"/>
      <c r="O37" s="292"/>
      <c r="P37" s="292"/>
      <c r="Q37" s="292"/>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c r="BV37" s="257"/>
      <c r="BW37" s="257"/>
      <c r="BX37" s="257"/>
      <c r="BY37" s="257"/>
      <c r="BZ37" s="257"/>
      <c r="CA37" s="257"/>
      <c r="CB37" s="257"/>
      <c r="CC37" s="257"/>
      <c r="CD37" s="257"/>
      <c r="CE37" s="257"/>
      <c r="CF37" s="257"/>
      <c r="CG37" s="257"/>
      <c r="CH37" s="257"/>
      <c r="CI37" s="257"/>
      <c r="CJ37" s="257"/>
      <c r="CK37" s="257"/>
      <c r="CL37" s="257"/>
      <c r="CM37" s="257"/>
      <c r="CN37" s="257"/>
      <c r="CO37" s="257"/>
      <c r="CP37" s="257"/>
      <c r="CQ37" s="257"/>
      <c r="CR37" s="257"/>
      <c r="CS37" s="257"/>
      <c r="CT37" s="257"/>
      <c r="CU37" s="257"/>
      <c r="CV37" s="257"/>
      <c r="CW37" s="257"/>
      <c r="CX37" s="257"/>
      <c r="CY37" s="257"/>
      <c r="CZ37" s="257"/>
      <c r="DA37" s="257"/>
      <c r="DB37" s="257"/>
      <c r="DC37" s="257"/>
      <c r="DD37" s="257"/>
      <c r="DE37" s="257"/>
      <c r="DF37" s="257"/>
      <c r="DG37" s="257"/>
      <c r="DH37" s="257"/>
      <c r="DI37" s="257"/>
      <c r="DJ37" s="257"/>
      <c r="DK37" s="257"/>
      <c r="DL37" s="257"/>
      <c r="DM37" s="257"/>
      <c r="DN37" s="257"/>
      <c r="DO37" s="257"/>
      <c r="DP37" s="257"/>
      <c r="DQ37" s="257"/>
      <c r="DR37" s="257"/>
      <c r="DS37" s="257"/>
      <c r="DT37" s="257"/>
      <c r="DU37" s="257"/>
      <c r="DV37" s="257"/>
      <c r="DW37" s="257"/>
      <c r="DX37" s="257"/>
      <c r="DY37" s="257"/>
      <c r="DZ37" s="257"/>
      <c r="EA37" s="257"/>
      <c r="EB37" s="257"/>
      <c r="EC37" s="257"/>
      <c r="ED37" s="257"/>
      <c r="EE37" s="257"/>
      <c r="EF37" s="257"/>
      <c r="EG37" s="257"/>
      <c r="EH37" s="257"/>
      <c r="EI37" s="257"/>
      <c r="EJ37" s="257"/>
      <c r="EK37" s="257"/>
      <c r="EL37" s="257"/>
      <c r="EM37" s="257"/>
      <c r="EN37" s="257"/>
      <c r="EO37" s="257"/>
      <c r="EP37" s="257"/>
      <c r="EQ37" s="257"/>
      <c r="ER37" s="257"/>
      <c r="ES37" s="257"/>
      <c r="ET37" s="257"/>
      <c r="EU37" s="257"/>
      <c r="EV37" s="257"/>
      <c r="EW37" s="257"/>
      <c r="EX37" s="257"/>
      <c r="EY37" s="257"/>
      <c r="EZ37" s="257"/>
      <c r="FA37" s="257"/>
      <c r="FB37" s="257"/>
      <c r="FC37" s="257"/>
      <c r="FD37" s="257"/>
      <c r="FE37" s="257"/>
      <c r="FF37" s="257"/>
      <c r="FG37" s="257"/>
      <c r="FH37" s="257"/>
      <c r="FI37" s="257"/>
      <c r="FJ37" s="257"/>
      <c r="FK37" s="257"/>
      <c r="FL37" s="257"/>
      <c r="FM37" s="257"/>
      <c r="FN37" s="257"/>
      <c r="FO37" s="257"/>
      <c r="FP37" s="257"/>
      <c r="FQ37" s="257"/>
      <c r="FR37" s="257"/>
      <c r="FS37" s="257"/>
      <c r="FT37" s="257"/>
      <c r="FU37" s="257"/>
      <c r="FV37" s="257"/>
      <c r="FW37" s="257"/>
      <c r="FX37" s="257"/>
      <c r="FY37" s="257"/>
      <c r="FZ37" s="257"/>
      <c r="GA37" s="257"/>
      <c r="GB37" s="257"/>
      <c r="GC37" s="257"/>
      <c r="GD37" s="257"/>
      <c r="GE37" s="257"/>
      <c r="GF37" s="257"/>
      <c r="GG37" s="257"/>
      <c r="GH37" s="257"/>
      <c r="GI37" s="257"/>
      <c r="GJ37" s="257"/>
      <c r="GK37" s="257"/>
      <c r="GL37" s="257"/>
      <c r="GM37" s="257"/>
      <c r="GN37" s="257"/>
      <c r="GO37" s="257"/>
      <c r="GP37" s="257"/>
      <c r="GQ37" s="257"/>
      <c r="GR37" s="257"/>
      <c r="GS37" s="257"/>
      <c r="GT37" s="257"/>
      <c r="GU37" s="257"/>
      <c r="GV37" s="257"/>
      <c r="GW37" s="257"/>
      <c r="GX37" s="257"/>
      <c r="GY37" s="257"/>
      <c r="GZ37" s="257"/>
      <c r="HA37" s="257"/>
      <c r="HB37" s="257"/>
      <c r="HC37" s="257"/>
      <c r="HD37" s="257"/>
      <c r="HE37" s="257"/>
      <c r="HF37" s="257"/>
      <c r="HG37" s="257"/>
      <c r="HH37" s="257"/>
      <c r="HI37" s="257"/>
      <c r="HJ37" s="257"/>
      <c r="HK37" s="257"/>
      <c r="HL37" s="257"/>
      <c r="HM37" s="257"/>
      <c r="HN37" s="257"/>
      <c r="HO37" s="257"/>
      <c r="HP37" s="257"/>
      <c r="HQ37" s="257"/>
      <c r="HR37" s="257"/>
      <c r="HS37" s="257"/>
      <c r="HT37" s="257"/>
      <c r="HU37" s="257"/>
      <c r="HV37" s="257"/>
      <c r="HW37" s="257"/>
      <c r="HX37" s="257"/>
      <c r="HY37" s="257"/>
      <c r="HZ37" s="257"/>
      <c r="IA37" s="257"/>
      <c r="IB37" s="257"/>
      <c r="IC37" s="257"/>
      <c r="ID37" s="257"/>
      <c r="IE37" s="257"/>
      <c r="IF37" s="257"/>
      <c r="IG37" s="257"/>
      <c r="IH37" s="257"/>
      <c r="II37" s="257"/>
      <c r="IJ37" s="257"/>
      <c r="IK37" s="257"/>
      <c r="IL37" s="257"/>
      <c r="IM37" s="257"/>
      <c r="IN37" s="257"/>
      <c r="IO37" s="257"/>
      <c r="IP37" s="257"/>
    </row>
    <row r="38" spans="1:250" ht="15" customHeight="1">
      <c r="A38" s="171"/>
      <c r="B38" s="293"/>
      <c r="C38" s="249" t="s">
        <v>538</v>
      </c>
      <c r="D38" s="249"/>
      <c r="E38" s="293" t="s">
        <v>539</v>
      </c>
      <c r="F38" s="292">
        <v>200.05</v>
      </c>
      <c r="G38" s="292">
        <v>200.05</v>
      </c>
      <c r="H38" s="292"/>
      <c r="I38" s="292"/>
      <c r="J38" s="292"/>
      <c r="K38" s="292"/>
      <c r="L38" s="292"/>
      <c r="M38" s="292"/>
      <c r="N38" s="292"/>
      <c r="O38" s="292"/>
      <c r="P38" s="292"/>
      <c r="Q38" s="292"/>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7"/>
      <c r="EB38" s="257"/>
      <c r="EC38" s="257"/>
      <c r="ED38" s="257"/>
      <c r="EE38" s="257"/>
      <c r="EF38" s="257"/>
      <c r="EG38" s="257"/>
      <c r="EH38" s="257"/>
      <c r="EI38" s="257"/>
      <c r="EJ38" s="257"/>
      <c r="EK38" s="257"/>
      <c r="EL38" s="257"/>
      <c r="EM38" s="257"/>
      <c r="EN38" s="257"/>
      <c r="EO38" s="257"/>
      <c r="EP38" s="257"/>
      <c r="EQ38" s="257"/>
      <c r="ER38" s="257"/>
      <c r="ES38" s="257"/>
      <c r="ET38" s="257"/>
      <c r="EU38" s="257"/>
      <c r="EV38" s="257"/>
      <c r="EW38" s="257"/>
      <c r="EX38" s="257"/>
      <c r="EY38" s="257"/>
      <c r="EZ38" s="257"/>
      <c r="FA38" s="257"/>
      <c r="FB38" s="257"/>
      <c r="FC38" s="257"/>
      <c r="FD38" s="257"/>
      <c r="FE38" s="257"/>
      <c r="FF38" s="257"/>
      <c r="FG38" s="257"/>
      <c r="FH38" s="257"/>
      <c r="FI38" s="257"/>
      <c r="FJ38" s="257"/>
      <c r="FK38" s="257"/>
      <c r="FL38" s="257"/>
      <c r="FM38" s="257"/>
      <c r="FN38" s="257"/>
      <c r="FO38" s="257"/>
      <c r="FP38" s="257"/>
      <c r="FQ38" s="257"/>
      <c r="FR38" s="257"/>
      <c r="FS38" s="257"/>
      <c r="FT38" s="257"/>
      <c r="FU38" s="257"/>
      <c r="FV38" s="257"/>
      <c r="FW38" s="257"/>
      <c r="FX38" s="257"/>
      <c r="FY38" s="257"/>
      <c r="FZ38" s="257"/>
      <c r="GA38" s="257"/>
      <c r="GB38" s="257"/>
      <c r="GC38" s="257"/>
      <c r="GD38" s="257"/>
      <c r="GE38" s="257"/>
      <c r="GF38" s="257"/>
      <c r="GG38" s="257"/>
      <c r="GH38" s="257"/>
      <c r="GI38" s="257"/>
      <c r="GJ38" s="257"/>
      <c r="GK38" s="257"/>
      <c r="GL38" s="257"/>
      <c r="GM38" s="257"/>
      <c r="GN38" s="257"/>
      <c r="GO38" s="257"/>
      <c r="GP38" s="257"/>
      <c r="GQ38" s="257"/>
      <c r="GR38" s="257"/>
      <c r="GS38" s="257"/>
      <c r="GT38" s="257"/>
      <c r="GU38" s="257"/>
      <c r="GV38" s="257"/>
      <c r="GW38" s="257"/>
      <c r="GX38" s="257"/>
      <c r="GY38" s="257"/>
      <c r="GZ38" s="257"/>
      <c r="HA38" s="257"/>
      <c r="HB38" s="257"/>
      <c r="HC38" s="257"/>
      <c r="HD38" s="257"/>
      <c r="HE38" s="257"/>
      <c r="HF38" s="257"/>
      <c r="HG38" s="257"/>
      <c r="HH38" s="257"/>
      <c r="HI38" s="257"/>
      <c r="HJ38" s="257"/>
      <c r="HK38" s="257"/>
      <c r="HL38" s="257"/>
      <c r="HM38" s="257"/>
      <c r="HN38" s="257"/>
      <c r="HO38" s="257"/>
      <c r="HP38" s="257"/>
      <c r="HQ38" s="257"/>
      <c r="HR38" s="257"/>
      <c r="HS38" s="257"/>
      <c r="HT38" s="257"/>
      <c r="HU38" s="257"/>
      <c r="HV38" s="257"/>
      <c r="HW38" s="257"/>
      <c r="HX38" s="257"/>
      <c r="HY38" s="257"/>
      <c r="HZ38" s="257"/>
      <c r="IA38" s="257"/>
      <c r="IB38" s="257"/>
      <c r="IC38" s="257"/>
      <c r="ID38" s="257"/>
      <c r="IE38" s="257"/>
      <c r="IF38" s="257"/>
      <c r="IG38" s="257"/>
      <c r="IH38" s="257"/>
      <c r="II38" s="257"/>
      <c r="IJ38" s="257"/>
      <c r="IK38" s="257"/>
      <c r="IL38" s="257"/>
      <c r="IM38" s="257"/>
      <c r="IN38" s="257"/>
      <c r="IO38" s="257"/>
      <c r="IP38" s="257"/>
    </row>
    <row r="39" spans="1:250" ht="15" customHeight="1">
      <c r="A39" s="171"/>
      <c r="B39" s="293">
        <v>229</v>
      </c>
      <c r="C39" s="249" t="s">
        <v>540</v>
      </c>
      <c r="D39" s="249" t="s">
        <v>535</v>
      </c>
      <c r="E39" s="293" t="s">
        <v>541</v>
      </c>
      <c r="F39" s="292">
        <v>200.05</v>
      </c>
      <c r="G39" s="292">
        <v>200.05</v>
      </c>
      <c r="H39" s="292">
        <v>0</v>
      </c>
      <c r="I39" s="292"/>
      <c r="J39" s="292">
        <v>0</v>
      </c>
      <c r="K39" s="292">
        <v>0</v>
      </c>
      <c r="L39" s="292"/>
      <c r="M39" s="292"/>
      <c r="N39" s="292"/>
      <c r="O39" s="292"/>
      <c r="P39" s="292"/>
      <c r="Q39" s="292"/>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c r="CT39" s="257"/>
      <c r="CU39" s="257"/>
      <c r="CV39" s="257"/>
      <c r="CW39" s="257"/>
      <c r="CX39" s="257"/>
      <c r="CY39" s="257"/>
      <c r="CZ39" s="257"/>
      <c r="DA39" s="257"/>
      <c r="DB39" s="257"/>
      <c r="DC39" s="257"/>
      <c r="DD39" s="257"/>
      <c r="DE39" s="257"/>
      <c r="DF39" s="257"/>
      <c r="DG39" s="257"/>
      <c r="DH39" s="257"/>
      <c r="DI39" s="257"/>
      <c r="DJ39" s="257"/>
      <c r="DK39" s="257"/>
      <c r="DL39" s="257"/>
      <c r="DM39" s="257"/>
      <c r="DN39" s="257"/>
      <c r="DO39" s="257"/>
      <c r="DP39" s="257"/>
      <c r="DQ39" s="257"/>
      <c r="DR39" s="257"/>
      <c r="DS39" s="257"/>
      <c r="DT39" s="257"/>
      <c r="DU39" s="257"/>
      <c r="DV39" s="257"/>
      <c r="DW39" s="257"/>
      <c r="DX39" s="257"/>
      <c r="DY39" s="257"/>
      <c r="DZ39" s="257"/>
      <c r="EA39" s="257"/>
      <c r="EB39" s="257"/>
      <c r="EC39" s="257"/>
      <c r="ED39" s="257"/>
      <c r="EE39" s="257"/>
      <c r="EF39" s="257"/>
      <c r="EG39" s="257"/>
      <c r="EH39" s="257"/>
      <c r="EI39" s="257"/>
      <c r="EJ39" s="257"/>
      <c r="EK39" s="257"/>
      <c r="EL39" s="257"/>
      <c r="EM39" s="257"/>
      <c r="EN39" s="257"/>
      <c r="EO39" s="257"/>
      <c r="EP39" s="257"/>
      <c r="EQ39" s="257"/>
      <c r="ER39" s="257"/>
      <c r="ES39" s="257"/>
      <c r="ET39" s="257"/>
      <c r="EU39" s="257"/>
      <c r="EV39" s="257"/>
      <c r="EW39" s="257"/>
      <c r="EX39" s="257"/>
      <c r="EY39" s="257"/>
      <c r="EZ39" s="257"/>
      <c r="FA39" s="257"/>
      <c r="FB39" s="257"/>
      <c r="FC39" s="257"/>
      <c r="FD39" s="257"/>
      <c r="FE39" s="257"/>
      <c r="FF39" s="257"/>
      <c r="FG39" s="257"/>
      <c r="FH39" s="257"/>
      <c r="FI39" s="257"/>
      <c r="FJ39" s="257"/>
      <c r="FK39" s="257"/>
      <c r="FL39" s="257"/>
      <c r="FM39" s="257"/>
      <c r="FN39" s="257"/>
      <c r="FO39" s="257"/>
      <c r="FP39" s="257"/>
      <c r="FQ39" s="257"/>
      <c r="FR39" s="257"/>
      <c r="FS39" s="257"/>
      <c r="FT39" s="257"/>
      <c r="FU39" s="257"/>
      <c r="FV39" s="257"/>
      <c r="FW39" s="257"/>
      <c r="FX39" s="257"/>
      <c r="FY39" s="257"/>
      <c r="FZ39" s="257"/>
      <c r="GA39" s="257"/>
      <c r="GB39" s="257"/>
      <c r="GC39" s="257"/>
      <c r="GD39" s="257"/>
      <c r="GE39" s="257"/>
      <c r="GF39" s="257"/>
      <c r="GG39" s="257"/>
      <c r="GH39" s="257"/>
      <c r="GI39" s="257"/>
      <c r="GJ39" s="257"/>
      <c r="GK39" s="257"/>
      <c r="GL39" s="257"/>
      <c r="GM39" s="257"/>
      <c r="GN39" s="257"/>
      <c r="GO39" s="257"/>
      <c r="GP39" s="257"/>
      <c r="GQ39" s="257"/>
      <c r="GR39" s="257"/>
      <c r="GS39" s="257"/>
      <c r="GT39" s="257"/>
      <c r="GU39" s="257"/>
      <c r="GV39" s="257"/>
      <c r="GW39" s="257"/>
      <c r="GX39" s="257"/>
      <c r="GY39" s="257"/>
      <c r="GZ39" s="257"/>
      <c r="HA39" s="257"/>
      <c r="HB39" s="257"/>
      <c r="HC39" s="257"/>
      <c r="HD39" s="257"/>
      <c r="HE39" s="257"/>
      <c r="HF39" s="257"/>
      <c r="HG39" s="257"/>
      <c r="HH39" s="257"/>
      <c r="HI39" s="257"/>
      <c r="HJ39" s="257"/>
      <c r="HK39" s="257"/>
      <c r="HL39" s="257"/>
      <c r="HM39" s="257"/>
      <c r="HN39" s="257"/>
      <c r="HO39" s="257"/>
      <c r="HP39" s="257"/>
      <c r="HQ39" s="257"/>
      <c r="HR39" s="257"/>
      <c r="HS39" s="257"/>
      <c r="HT39" s="257"/>
      <c r="HU39" s="257"/>
      <c r="HV39" s="257"/>
      <c r="HW39" s="257"/>
      <c r="HX39" s="257"/>
      <c r="HY39" s="257"/>
      <c r="HZ39" s="257"/>
      <c r="IA39" s="257"/>
      <c r="IB39" s="257"/>
      <c r="IC39" s="257"/>
      <c r="ID39" s="257"/>
      <c r="IE39" s="257"/>
      <c r="IF39" s="257"/>
      <c r="IG39" s="257"/>
      <c r="IH39" s="257"/>
      <c r="II39" s="257"/>
      <c r="IJ39" s="257"/>
      <c r="IK39" s="257"/>
      <c r="IL39" s="257"/>
      <c r="IM39" s="257"/>
      <c r="IN39" s="257"/>
      <c r="IO39" s="257"/>
      <c r="IP39" s="257"/>
    </row>
    <row r="40" spans="1:250" s="65" customFormat="1" ht="15" customHeight="1">
      <c r="A40" s="289" t="s">
        <v>542</v>
      </c>
      <c r="B40" s="266"/>
      <c r="C40" s="266"/>
      <c r="D40" s="266"/>
      <c r="E40" s="295"/>
      <c r="F40" s="296">
        <v>24.66</v>
      </c>
      <c r="G40" s="296">
        <v>24.66</v>
      </c>
      <c r="H40" s="126"/>
      <c r="I40" s="126"/>
      <c r="J40" s="126"/>
      <c r="K40" s="126"/>
      <c r="L40" s="126"/>
      <c r="M40" s="126"/>
      <c r="N40" s="126"/>
      <c r="O40" s="126"/>
      <c r="P40" s="126"/>
      <c r="Q40" s="126"/>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row>
    <row r="41" spans="1:17" ht="15" customHeight="1">
      <c r="A41" s="171"/>
      <c r="B41" s="293">
        <v>208</v>
      </c>
      <c r="C41" s="249"/>
      <c r="D41" s="249"/>
      <c r="E41" s="293" t="s">
        <v>35</v>
      </c>
      <c r="F41" s="292">
        <v>2.93</v>
      </c>
      <c r="G41" s="292">
        <v>2.93</v>
      </c>
      <c r="H41" s="126"/>
      <c r="I41" s="126"/>
      <c r="J41" s="126"/>
      <c r="K41" s="126"/>
      <c r="L41" s="126"/>
      <c r="M41" s="126"/>
      <c r="N41" s="126"/>
      <c r="O41" s="126"/>
      <c r="P41" s="126"/>
      <c r="Q41" s="126"/>
    </row>
    <row r="42" spans="1:17" ht="15" customHeight="1">
      <c r="A42" s="171"/>
      <c r="B42" s="293"/>
      <c r="C42" s="249" t="s">
        <v>210</v>
      </c>
      <c r="D42" s="249"/>
      <c r="E42" s="293" t="s">
        <v>88</v>
      </c>
      <c r="F42" s="292">
        <v>2.93</v>
      </c>
      <c r="G42" s="292">
        <v>2.93</v>
      </c>
      <c r="H42" s="126"/>
      <c r="I42" s="126"/>
      <c r="J42" s="126"/>
      <c r="K42" s="126"/>
      <c r="L42" s="126"/>
      <c r="M42" s="126"/>
      <c r="N42" s="126"/>
      <c r="O42" s="126"/>
      <c r="P42" s="126"/>
      <c r="Q42" s="126"/>
    </row>
    <row r="43" spans="1:17" ht="15" customHeight="1">
      <c r="A43" s="171"/>
      <c r="B43" s="293">
        <v>208</v>
      </c>
      <c r="C43" s="249" t="s">
        <v>211</v>
      </c>
      <c r="D43" s="249" t="s">
        <v>37</v>
      </c>
      <c r="E43" s="293" t="s">
        <v>89</v>
      </c>
      <c r="F43" s="292">
        <v>1.12</v>
      </c>
      <c r="G43" s="292">
        <v>1.12</v>
      </c>
      <c r="H43" s="126"/>
      <c r="I43" s="126"/>
      <c r="J43" s="126"/>
      <c r="K43" s="126"/>
      <c r="L43" s="126"/>
      <c r="M43" s="126"/>
      <c r="N43" s="126"/>
      <c r="O43" s="126"/>
      <c r="P43" s="126"/>
      <c r="Q43" s="126"/>
    </row>
    <row r="44" spans="1:17" ht="15" customHeight="1">
      <c r="A44" s="294"/>
      <c r="B44" s="293">
        <v>208</v>
      </c>
      <c r="C44" s="249" t="s">
        <v>211</v>
      </c>
      <c r="D44" s="249" t="s">
        <v>210</v>
      </c>
      <c r="E44" s="293" t="s">
        <v>10</v>
      </c>
      <c r="F44" s="292">
        <v>1.81</v>
      </c>
      <c r="G44" s="292">
        <v>1.81</v>
      </c>
      <c r="H44" s="126"/>
      <c r="I44" s="126"/>
      <c r="J44" s="126"/>
      <c r="K44" s="126"/>
      <c r="L44" s="126"/>
      <c r="M44" s="126"/>
      <c r="N44" s="126"/>
      <c r="O44" s="126"/>
      <c r="P44" s="126"/>
      <c r="Q44" s="126"/>
    </row>
    <row r="45" spans="1:17" ht="15" customHeight="1">
      <c r="A45" s="294"/>
      <c r="B45" s="293">
        <v>210</v>
      </c>
      <c r="C45" s="249"/>
      <c r="D45" s="249"/>
      <c r="E45" s="293" t="s">
        <v>91</v>
      </c>
      <c r="F45" s="292">
        <v>19.35</v>
      </c>
      <c r="G45" s="292">
        <v>19.35</v>
      </c>
      <c r="H45" s="126"/>
      <c r="I45" s="126"/>
      <c r="J45" s="126"/>
      <c r="K45" s="126"/>
      <c r="L45" s="126"/>
      <c r="M45" s="126"/>
      <c r="N45" s="126"/>
      <c r="O45" s="126"/>
      <c r="P45" s="126"/>
      <c r="Q45" s="126"/>
    </row>
    <row r="46" spans="1:17" ht="15" customHeight="1">
      <c r="A46" s="171"/>
      <c r="B46" s="293"/>
      <c r="C46" s="249" t="s">
        <v>37</v>
      </c>
      <c r="D46" s="249"/>
      <c r="E46" s="293" t="s">
        <v>194</v>
      </c>
      <c r="F46" s="292">
        <v>17.63</v>
      </c>
      <c r="G46" s="292">
        <v>17.63</v>
      </c>
      <c r="H46" s="126"/>
      <c r="I46" s="126"/>
      <c r="J46" s="126"/>
      <c r="K46" s="126"/>
      <c r="L46" s="126"/>
      <c r="M46" s="126"/>
      <c r="N46" s="126"/>
      <c r="O46" s="126"/>
      <c r="P46" s="126"/>
      <c r="Q46" s="126"/>
    </row>
    <row r="47" spans="1:17" ht="15" customHeight="1">
      <c r="A47" s="171"/>
      <c r="B47" s="293">
        <v>210</v>
      </c>
      <c r="C47" s="249" t="s">
        <v>213</v>
      </c>
      <c r="D47" s="249" t="s">
        <v>37</v>
      </c>
      <c r="E47" s="293" t="s">
        <v>13</v>
      </c>
      <c r="F47" s="292">
        <v>17.63</v>
      </c>
      <c r="G47" s="292">
        <v>17.63</v>
      </c>
      <c r="H47" s="126"/>
      <c r="I47" s="126"/>
      <c r="J47" s="126"/>
      <c r="K47" s="126"/>
      <c r="L47" s="126"/>
      <c r="M47" s="126"/>
      <c r="N47" s="126"/>
      <c r="O47" s="126"/>
      <c r="P47" s="126"/>
      <c r="Q47" s="126"/>
    </row>
    <row r="48" spans="1:17" ht="15" customHeight="1">
      <c r="A48" s="171"/>
      <c r="B48" s="293"/>
      <c r="C48" s="249" t="s">
        <v>223</v>
      </c>
      <c r="D48" s="249"/>
      <c r="E48" s="293" t="s">
        <v>11</v>
      </c>
      <c r="F48" s="292">
        <v>1.72</v>
      </c>
      <c r="G48" s="292">
        <v>1.72</v>
      </c>
      <c r="H48" s="126"/>
      <c r="I48" s="126"/>
      <c r="J48" s="126"/>
      <c r="K48" s="126"/>
      <c r="L48" s="126"/>
      <c r="M48" s="126"/>
      <c r="N48" s="126"/>
      <c r="O48" s="126"/>
      <c r="P48" s="126"/>
      <c r="Q48" s="126"/>
    </row>
    <row r="49" spans="1:17" ht="15" customHeight="1">
      <c r="A49" s="171"/>
      <c r="B49" s="293">
        <v>210</v>
      </c>
      <c r="C49" s="249" t="s">
        <v>224</v>
      </c>
      <c r="D49" s="249" t="s">
        <v>37</v>
      </c>
      <c r="E49" s="293" t="s">
        <v>12</v>
      </c>
      <c r="F49" s="292">
        <v>1.72</v>
      </c>
      <c r="G49" s="292">
        <v>1.72</v>
      </c>
      <c r="H49" s="126"/>
      <c r="I49" s="126"/>
      <c r="J49" s="126"/>
      <c r="K49" s="126"/>
      <c r="L49" s="126"/>
      <c r="M49" s="126"/>
      <c r="N49" s="126"/>
      <c r="O49" s="126"/>
      <c r="P49" s="126"/>
      <c r="Q49" s="126"/>
    </row>
    <row r="50" spans="1:17" ht="15" customHeight="1">
      <c r="A50" s="171"/>
      <c r="B50" s="293">
        <v>221</v>
      </c>
      <c r="C50" s="249"/>
      <c r="D50" s="249"/>
      <c r="E50" s="293" t="s">
        <v>36</v>
      </c>
      <c r="F50" s="292">
        <v>2.38</v>
      </c>
      <c r="G50" s="292">
        <v>2.38</v>
      </c>
      <c r="H50" s="126"/>
      <c r="I50" s="126"/>
      <c r="J50" s="126"/>
      <c r="K50" s="126"/>
      <c r="L50" s="126"/>
      <c r="M50" s="126"/>
      <c r="N50" s="126"/>
      <c r="O50" s="126"/>
      <c r="P50" s="126"/>
      <c r="Q50" s="126"/>
    </row>
    <row r="51" spans="1:17" ht="15" customHeight="1">
      <c r="A51" s="171"/>
      <c r="B51" s="293"/>
      <c r="C51" s="249" t="s">
        <v>214</v>
      </c>
      <c r="D51" s="249"/>
      <c r="E51" s="293" t="s">
        <v>15</v>
      </c>
      <c r="F51" s="292">
        <v>2.38</v>
      </c>
      <c r="G51" s="292">
        <v>2.38</v>
      </c>
      <c r="H51" s="126"/>
      <c r="I51" s="126"/>
      <c r="J51" s="126"/>
      <c r="K51" s="126"/>
      <c r="L51" s="126"/>
      <c r="M51" s="126"/>
      <c r="N51" s="126"/>
      <c r="O51" s="126"/>
      <c r="P51" s="126"/>
      <c r="Q51" s="126"/>
    </row>
    <row r="52" spans="1:17" ht="15" customHeight="1">
      <c r="A52" s="294"/>
      <c r="B52" s="293">
        <v>221</v>
      </c>
      <c r="C52" s="249" t="s">
        <v>215</v>
      </c>
      <c r="D52" s="249" t="s">
        <v>37</v>
      </c>
      <c r="E52" s="293" t="s">
        <v>16</v>
      </c>
      <c r="F52" s="292">
        <v>2.38</v>
      </c>
      <c r="G52" s="292">
        <v>2.38</v>
      </c>
      <c r="H52" s="126"/>
      <c r="I52" s="126"/>
      <c r="J52" s="126"/>
      <c r="K52" s="126"/>
      <c r="L52" s="126"/>
      <c r="M52" s="126"/>
      <c r="N52" s="126"/>
      <c r="O52" s="126"/>
      <c r="P52" s="126"/>
      <c r="Q52" s="126"/>
    </row>
    <row r="53" spans="1:250" ht="15" customHeight="1">
      <c r="A53" s="289" t="s">
        <v>544</v>
      </c>
      <c r="B53" s="266"/>
      <c r="C53" s="266"/>
      <c r="D53" s="266"/>
      <c r="E53" s="295"/>
      <c r="F53" s="296">
        <v>528.41</v>
      </c>
      <c r="G53" s="296">
        <v>528.41</v>
      </c>
      <c r="H53" s="303"/>
      <c r="I53" s="303"/>
      <c r="J53" s="303"/>
      <c r="K53" s="303"/>
      <c r="L53" s="303"/>
      <c r="M53" s="303"/>
      <c r="N53" s="303"/>
      <c r="O53" s="303"/>
      <c r="P53" s="303"/>
      <c r="Q53" s="30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c r="GL53" s="257"/>
      <c r="GM53" s="257"/>
      <c r="GN53" s="257"/>
      <c r="GO53" s="257"/>
      <c r="GP53" s="257"/>
      <c r="GQ53" s="257"/>
      <c r="GR53" s="257"/>
      <c r="GS53" s="257"/>
      <c r="GT53" s="257"/>
      <c r="GU53" s="257"/>
      <c r="GV53" s="257"/>
      <c r="GW53" s="257"/>
      <c r="GX53" s="257"/>
      <c r="GY53" s="257"/>
      <c r="GZ53" s="257"/>
      <c r="HA53" s="257"/>
      <c r="HB53" s="257"/>
      <c r="HC53" s="257"/>
      <c r="HD53" s="257"/>
      <c r="HE53" s="257"/>
      <c r="HF53" s="257"/>
      <c r="HG53" s="257"/>
      <c r="HH53" s="257"/>
      <c r="HI53" s="257"/>
      <c r="HJ53" s="257"/>
      <c r="HK53" s="257"/>
      <c r="HL53" s="257"/>
      <c r="HM53" s="257"/>
      <c r="HN53" s="257"/>
      <c r="HO53" s="257"/>
      <c r="HP53" s="257"/>
      <c r="HQ53" s="257"/>
      <c r="HR53" s="257"/>
      <c r="HS53" s="257"/>
      <c r="HT53" s="257"/>
      <c r="HU53" s="257"/>
      <c r="HV53" s="257"/>
      <c r="HW53" s="257"/>
      <c r="HX53" s="257"/>
      <c r="HY53" s="257"/>
      <c r="HZ53" s="257"/>
      <c r="IA53" s="257"/>
      <c r="IB53" s="257"/>
      <c r="IC53" s="257"/>
      <c r="ID53" s="257"/>
      <c r="IE53" s="257"/>
      <c r="IF53" s="257"/>
      <c r="IG53" s="257"/>
      <c r="IH53" s="257"/>
      <c r="II53" s="257"/>
      <c r="IJ53" s="257"/>
      <c r="IK53" s="257"/>
      <c r="IL53" s="257"/>
      <c r="IM53" s="257"/>
      <c r="IN53" s="257"/>
      <c r="IO53" s="257"/>
      <c r="IP53" s="257"/>
    </row>
    <row r="54" spans="1:250" ht="15" customHeight="1">
      <c r="A54" s="171"/>
      <c r="B54" s="293">
        <v>208</v>
      </c>
      <c r="C54" s="249"/>
      <c r="D54" s="249"/>
      <c r="E54" s="293" t="s">
        <v>35</v>
      </c>
      <c r="F54" s="303">
        <v>57.16</v>
      </c>
      <c r="G54" s="303">
        <v>57.16</v>
      </c>
      <c r="H54" s="303"/>
      <c r="I54" s="303"/>
      <c r="J54" s="303"/>
      <c r="K54" s="303"/>
      <c r="L54" s="303"/>
      <c r="M54" s="303"/>
      <c r="N54" s="303"/>
      <c r="O54" s="303"/>
      <c r="P54" s="303"/>
      <c r="Q54" s="30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7"/>
      <c r="CT54" s="257"/>
      <c r="CU54" s="257"/>
      <c r="CV54" s="257"/>
      <c r="CW54" s="257"/>
      <c r="CX54" s="257"/>
      <c r="CY54" s="257"/>
      <c r="CZ54" s="257"/>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257"/>
      <c r="EX54" s="257"/>
      <c r="EY54" s="257"/>
      <c r="EZ54" s="257"/>
      <c r="FA54" s="257"/>
      <c r="FB54" s="257"/>
      <c r="FC54" s="257"/>
      <c r="FD54" s="257"/>
      <c r="FE54" s="257"/>
      <c r="FF54" s="257"/>
      <c r="FG54" s="257"/>
      <c r="FH54" s="257"/>
      <c r="FI54" s="257"/>
      <c r="FJ54" s="257"/>
      <c r="FK54" s="257"/>
      <c r="FL54" s="257"/>
      <c r="FM54" s="257"/>
      <c r="FN54" s="257"/>
      <c r="FO54" s="257"/>
      <c r="FP54" s="257"/>
      <c r="FQ54" s="257"/>
      <c r="FR54" s="257"/>
      <c r="FS54" s="257"/>
      <c r="FT54" s="257"/>
      <c r="FU54" s="257"/>
      <c r="FV54" s="257"/>
      <c r="FW54" s="257"/>
      <c r="FX54" s="257"/>
      <c r="FY54" s="257"/>
      <c r="FZ54" s="257"/>
      <c r="GA54" s="257"/>
      <c r="GB54" s="257"/>
      <c r="GC54" s="257"/>
      <c r="GD54" s="257"/>
      <c r="GE54" s="257"/>
      <c r="GF54" s="257"/>
      <c r="GG54" s="257"/>
      <c r="GH54" s="257"/>
      <c r="GI54" s="257"/>
      <c r="GJ54" s="257"/>
      <c r="GK54" s="257"/>
      <c r="GL54" s="257"/>
      <c r="GM54" s="257"/>
      <c r="GN54" s="257"/>
      <c r="GO54" s="257"/>
      <c r="GP54" s="257"/>
      <c r="GQ54" s="257"/>
      <c r="GR54" s="257"/>
      <c r="GS54" s="257"/>
      <c r="GT54" s="257"/>
      <c r="GU54" s="257"/>
      <c r="GV54" s="257"/>
      <c r="GW54" s="257"/>
      <c r="GX54" s="257"/>
      <c r="GY54" s="257"/>
      <c r="GZ54" s="257"/>
      <c r="HA54" s="257"/>
      <c r="HB54" s="257"/>
      <c r="HC54" s="257"/>
      <c r="HD54" s="257"/>
      <c r="HE54" s="257"/>
      <c r="HF54" s="257"/>
      <c r="HG54" s="257"/>
      <c r="HH54" s="257"/>
      <c r="HI54" s="257"/>
      <c r="HJ54" s="257"/>
      <c r="HK54" s="257"/>
      <c r="HL54" s="257"/>
      <c r="HM54" s="257"/>
      <c r="HN54" s="257"/>
      <c r="HO54" s="257"/>
      <c r="HP54" s="257"/>
      <c r="HQ54" s="257"/>
      <c r="HR54" s="257"/>
      <c r="HS54" s="257"/>
      <c r="HT54" s="257"/>
      <c r="HU54" s="257"/>
      <c r="HV54" s="257"/>
      <c r="HW54" s="257"/>
      <c r="HX54" s="257"/>
      <c r="HY54" s="257"/>
      <c r="HZ54" s="257"/>
      <c r="IA54" s="257"/>
      <c r="IB54" s="257"/>
      <c r="IC54" s="257"/>
      <c r="ID54" s="257"/>
      <c r="IE54" s="257"/>
      <c r="IF54" s="257"/>
      <c r="IG54" s="257"/>
      <c r="IH54" s="257"/>
      <c r="II54" s="257"/>
      <c r="IJ54" s="257"/>
      <c r="IK54" s="257"/>
      <c r="IL54" s="257"/>
      <c r="IM54" s="257"/>
      <c r="IN54" s="257"/>
      <c r="IO54" s="257"/>
      <c r="IP54" s="257"/>
    </row>
    <row r="55" spans="1:250" ht="15" customHeight="1">
      <c r="A55" s="171"/>
      <c r="B55" s="293"/>
      <c r="C55" s="249" t="s">
        <v>210</v>
      </c>
      <c r="D55" s="249"/>
      <c r="E55" s="293" t="s">
        <v>88</v>
      </c>
      <c r="F55" s="303">
        <v>57.16</v>
      </c>
      <c r="G55" s="303">
        <v>57.16</v>
      </c>
      <c r="H55" s="303"/>
      <c r="I55" s="303"/>
      <c r="J55" s="303"/>
      <c r="K55" s="303"/>
      <c r="L55" s="303"/>
      <c r="M55" s="303"/>
      <c r="N55" s="303"/>
      <c r="O55" s="303"/>
      <c r="P55" s="303"/>
      <c r="Q55" s="30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257"/>
      <c r="EX55" s="257"/>
      <c r="EY55" s="257"/>
      <c r="EZ55" s="257"/>
      <c r="FA55" s="257"/>
      <c r="FB55" s="257"/>
      <c r="FC55" s="257"/>
      <c r="FD55" s="257"/>
      <c r="FE55" s="257"/>
      <c r="FF55" s="257"/>
      <c r="FG55" s="257"/>
      <c r="FH55" s="257"/>
      <c r="FI55" s="257"/>
      <c r="FJ55" s="257"/>
      <c r="FK55" s="257"/>
      <c r="FL55" s="257"/>
      <c r="FM55" s="257"/>
      <c r="FN55" s="257"/>
      <c r="FO55" s="257"/>
      <c r="FP55" s="257"/>
      <c r="FQ55" s="257"/>
      <c r="FR55" s="257"/>
      <c r="FS55" s="257"/>
      <c r="FT55" s="257"/>
      <c r="FU55" s="257"/>
      <c r="FV55" s="257"/>
      <c r="FW55" s="257"/>
      <c r="FX55" s="257"/>
      <c r="FY55" s="257"/>
      <c r="FZ55" s="257"/>
      <c r="GA55" s="257"/>
      <c r="GB55" s="257"/>
      <c r="GC55" s="257"/>
      <c r="GD55" s="257"/>
      <c r="GE55" s="257"/>
      <c r="GF55" s="257"/>
      <c r="GG55" s="257"/>
      <c r="GH55" s="257"/>
      <c r="GI55" s="257"/>
      <c r="GJ55" s="257"/>
      <c r="GK55" s="257"/>
      <c r="GL55" s="257"/>
      <c r="GM55" s="257"/>
      <c r="GN55" s="257"/>
      <c r="GO55" s="257"/>
      <c r="GP55" s="257"/>
      <c r="GQ55" s="257"/>
      <c r="GR55" s="257"/>
      <c r="GS55" s="257"/>
      <c r="GT55" s="257"/>
      <c r="GU55" s="257"/>
      <c r="GV55" s="257"/>
      <c r="GW55" s="257"/>
      <c r="GX55" s="257"/>
      <c r="GY55" s="257"/>
      <c r="GZ55" s="257"/>
      <c r="HA55" s="257"/>
      <c r="HB55" s="257"/>
      <c r="HC55" s="257"/>
      <c r="HD55" s="257"/>
      <c r="HE55" s="257"/>
      <c r="HF55" s="257"/>
      <c r="HG55" s="257"/>
      <c r="HH55" s="257"/>
      <c r="HI55" s="257"/>
      <c r="HJ55" s="257"/>
      <c r="HK55" s="257"/>
      <c r="HL55" s="257"/>
      <c r="HM55" s="257"/>
      <c r="HN55" s="257"/>
      <c r="HO55" s="257"/>
      <c r="HP55" s="257"/>
      <c r="HQ55" s="257"/>
      <c r="HR55" s="257"/>
      <c r="HS55" s="257"/>
      <c r="HT55" s="257"/>
      <c r="HU55" s="257"/>
      <c r="HV55" s="257"/>
      <c r="HW55" s="257"/>
      <c r="HX55" s="257"/>
      <c r="HY55" s="257"/>
      <c r="HZ55" s="257"/>
      <c r="IA55" s="257"/>
      <c r="IB55" s="257"/>
      <c r="IC55" s="257"/>
      <c r="ID55" s="257"/>
      <c r="IE55" s="257"/>
      <c r="IF55" s="257"/>
      <c r="IG55" s="257"/>
      <c r="IH55" s="257"/>
      <c r="II55" s="257"/>
      <c r="IJ55" s="257"/>
      <c r="IK55" s="257"/>
      <c r="IL55" s="257"/>
      <c r="IM55" s="257"/>
      <c r="IN55" s="257"/>
      <c r="IO55" s="257"/>
      <c r="IP55" s="257"/>
    </row>
    <row r="56" spans="1:250" ht="15" customHeight="1">
      <c r="A56" s="171"/>
      <c r="B56" s="293">
        <v>208</v>
      </c>
      <c r="C56" s="249" t="s">
        <v>211</v>
      </c>
      <c r="D56" s="249" t="s">
        <v>214</v>
      </c>
      <c r="E56" s="293" t="s">
        <v>191</v>
      </c>
      <c r="F56" s="303">
        <v>9.69</v>
      </c>
      <c r="G56" s="303">
        <v>9.69</v>
      </c>
      <c r="H56" s="303"/>
      <c r="I56" s="303"/>
      <c r="J56" s="303"/>
      <c r="K56" s="303"/>
      <c r="L56" s="303"/>
      <c r="M56" s="303"/>
      <c r="N56" s="303"/>
      <c r="O56" s="303"/>
      <c r="P56" s="303"/>
      <c r="Q56" s="30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c r="GF56" s="257"/>
      <c r="GG56" s="257"/>
      <c r="GH56" s="257"/>
      <c r="GI56" s="257"/>
      <c r="GJ56" s="257"/>
      <c r="GK56" s="257"/>
      <c r="GL56" s="257"/>
      <c r="GM56" s="257"/>
      <c r="GN56" s="257"/>
      <c r="GO56" s="257"/>
      <c r="GP56" s="257"/>
      <c r="GQ56" s="257"/>
      <c r="GR56" s="257"/>
      <c r="GS56" s="257"/>
      <c r="GT56" s="257"/>
      <c r="GU56" s="257"/>
      <c r="GV56" s="257"/>
      <c r="GW56" s="257"/>
      <c r="GX56" s="257"/>
      <c r="GY56" s="257"/>
      <c r="GZ56" s="257"/>
      <c r="HA56" s="257"/>
      <c r="HB56" s="257"/>
      <c r="HC56" s="257"/>
      <c r="HD56" s="257"/>
      <c r="HE56" s="257"/>
      <c r="HF56" s="257"/>
      <c r="HG56" s="257"/>
      <c r="HH56" s="257"/>
      <c r="HI56" s="257"/>
      <c r="HJ56" s="257"/>
      <c r="HK56" s="257"/>
      <c r="HL56" s="257"/>
      <c r="HM56" s="257"/>
      <c r="HN56" s="257"/>
      <c r="HO56" s="257"/>
      <c r="HP56" s="257"/>
      <c r="HQ56" s="257"/>
      <c r="HR56" s="257"/>
      <c r="HS56" s="257"/>
      <c r="HT56" s="257"/>
      <c r="HU56" s="257"/>
      <c r="HV56" s="257"/>
      <c r="HW56" s="257"/>
      <c r="HX56" s="257"/>
      <c r="HY56" s="257"/>
      <c r="HZ56" s="257"/>
      <c r="IA56" s="257"/>
      <c r="IB56" s="257"/>
      <c r="IC56" s="257"/>
      <c r="ID56" s="257"/>
      <c r="IE56" s="257"/>
      <c r="IF56" s="257"/>
      <c r="IG56" s="257"/>
      <c r="IH56" s="257"/>
      <c r="II56" s="257"/>
      <c r="IJ56" s="257"/>
      <c r="IK56" s="257"/>
      <c r="IL56" s="257"/>
      <c r="IM56" s="257"/>
      <c r="IN56" s="257"/>
      <c r="IO56" s="257"/>
      <c r="IP56" s="257"/>
    </row>
    <row r="57" spans="1:250" ht="15" customHeight="1">
      <c r="A57" s="304"/>
      <c r="B57" s="293">
        <v>208</v>
      </c>
      <c r="C57" s="249" t="s">
        <v>211</v>
      </c>
      <c r="D57" s="249" t="s">
        <v>210</v>
      </c>
      <c r="E57" s="293" t="s">
        <v>10</v>
      </c>
      <c r="F57" s="303">
        <v>47.47</v>
      </c>
      <c r="G57" s="303">
        <v>47.47</v>
      </c>
      <c r="H57" s="303"/>
      <c r="I57" s="303"/>
      <c r="J57" s="303"/>
      <c r="K57" s="303"/>
      <c r="L57" s="303"/>
      <c r="M57" s="303"/>
      <c r="N57" s="303"/>
      <c r="O57" s="303"/>
      <c r="P57" s="303"/>
      <c r="Q57" s="30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57"/>
      <c r="FV57" s="257"/>
      <c r="FW57" s="257"/>
      <c r="FX57" s="257"/>
      <c r="FY57" s="257"/>
      <c r="FZ57" s="257"/>
      <c r="GA57" s="257"/>
      <c r="GB57" s="257"/>
      <c r="GC57" s="257"/>
      <c r="GD57" s="257"/>
      <c r="GE57" s="257"/>
      <c r="GF57" s="257"/>
      <c r="GG57" s="257"/>
      <c r="GH57" s="257"/>
      <c r="GI57" s="257"/>
      <c r="GJ57" s="257"/>
      <c r="GK57" s="257"/>
      <c r="GL57" s="257"/>
      <c r="GM57" s="257"/>
      <c r="GN57" s="257"/>
      <c r="GO57" s="257"/>
      <c r="GP57" s="257"/>
      <c r="GQ57" s="257"/>
      <c r="GR57" s="257"/>
      <c r="GS57" s="257"/>
      <c r="GT57" s="257"/>
      <c r="GU57" s="257"/>
      <c r="GV57" s="257"/>
      <c r="GW57" s="257"/>
      <c r="GX57" s="257"/>
      <c r="GY57" s="257"/>
      <c r="GZ57" s="257"/>
      <c r="HA57" s="257"/>
      <c r="HB57" s="257"/>
      <c r="HC57" s="257"/>
      <c r="HD57" s="257"/>
      <c r="HE57" s="257"/>
      <c r="HF57" s="257"/>
      <c r="HG57" s="257"/>
      <c r="HH57" s="257"/>
      <c r="HI57" s="257"/>
      <c r="HJ57" s="257"/>
      <c r="HK57" s="257"/>
      <c r="HL57" s="257"/>
      <c r="HM57" s="257"/>
      <c r="HN57" s="257"/>
      <c r="HO57" s="257"/>
      <c r="HP57" s="257"/>
      <c r="HQ57" s="257"/>
      <c r="HR57" s="257"/>
      <c r="HS57" s="257"/>
      <c r="HT57" s="257"/>
      <c r="HU57" s="257"/>
      <c r="HV57" s="257"/>
      <c r="HW57" s="257"/>
      <c r="HX57" s="257"/>
      <c r="HY57" s="257"/>
      <c r="HZ57" s="257"/>
      <c r="IA57" s="257"/>
      <c r="IB57" s="257"/>
      <c r="IC57" s="257"/>
      <c r="ID57" s="257"/>
      <c r="IE57" s="257"/>
      <c r="IF57" s="257"/>
      <c r="IG57" s="257"/>
      <c r="IH57" s="257"/>
      <c r="II57" s="257"/>
      <c r="IJ57" s="257"/>
      <c r="IK57" s="257"/>
      <c r="IL57" s="257"/>
      <c r="IM57" s="257"/>
      <c r="IN57" s="257"/>
      <c r="IO57" s="257"/>
      <c r="IP57" s="257"/>
    </row>
    <row r="58" spans="1:250" ht="15" customHeight="1">
      <c r="A58" s="304"/>
      <c r="B58" s="293">
        <v>210</v>
      </c>
      <c r="C58" s="249"/>
      <c r="D58" s="249"/>
      <c r="E58" s="293" t="s">
        <v>91</v>
      </c>
      <c r="F58" s="303">
        <v>428.44</v>
      </c>
      <c r="G58" s="303">
        <v>428.44</v>
      </c>
      <c r="H58" s="303"/>
      <c r="I58" s="303"/>
      <c r="J58" s="303"/>
      <c r="K58" s="303"/>
      <c r="L58" s="303"/>
      <c r="M58" s="303"/>
      <c r="N58" s="303"/>
      <c r="O58" s="303"/>
      <c r="P58" s="303"/>
      <c r="Q58" s="30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c r="GF58" s="257"/>
      <c r="GG58" s="257"/>
      <c r="GH58" s="257"/>
      <c r="GI58" s="257"/>
      <c r="GJ58" s="257"/>
      <c r="GK58" s="257"/>
      <c r="GL58" s="257"/>
      <c r="GM58" s="257"/>
      <c r="GN58" s="257"/>
      <c r="GO58" s="257"/>
      <c r="GP58" s="257"/>
      <c r="GQ58" s="257"/>
      <c r="GR58" s="257"/>
      <c r="GS58" s="257"/>
      <c r="GT58" s="257"/>
      <c r="GU58" s="257"/>
      <c r="GV58" s="257"/>
      <c r="GW58" s="257"/>
      <c r="GX58" s="257"/>
      <c r="GY58" s="257"/>
      <c r="GZ58" s="257"/>
      <c r="HA58" s="257"/>
      <c r="HB58" s="257"/>
      <c r="HC58" s="257"/>
      <c r="HD58" s="257"/>
      <c r="HE58" s="257"/>
      <c r="HF58" s="257"/>
      <c r="HG58" s="257"/>
      <c r="HH58" s="257"/>
      <c r="HI58" s="257"/>
      <c r="HJ58" s="257"/>
      <c r="HK58" s="257"/>
      <c r="HL58" s="257"/>
      <c r="HM58" s="257"/>
      <c r="HN58" s="257"/>
      <c r="HO58" s="257"/>
      <c r="HP58" s="257"/>
      <c r="HQ58" s="257"/>
      <c r="HR58" s="257"/>
      <c r="HS58" s="257"/>
      <c r="HT58" s="257"/>
      <c r="HU58" s="257"/>
      <c r="HV58" s="257"/>
      <c r="HW58" s="257"/>
      <c r="HX58" s="257"/>
      <c r="HY58" s="257"/>
      <c r="HZ58" s="257"/>
      <c r="IA58" s="257"/>
      <c r="IB58" s="257"/>
      <c r="IC58" s="257"/>
      <c r="ID58" s="257"/>
      <c r="IE58" s="257"/>
      <c r="IF58" s="257"/>
      <c r="IG58" s="257"/>
      <c r="IH58" s="257"/>
      <c r="II58" s="257"/>
      <c r="IJ58" s="257"/>
      <c r="IK58" s="257"/>
      <c r="IL58" s="257"/>
      <c r="IM58" s="257"/>
      <c r="IN58" s="257"/>
      <c r="IO58" s="257"/>
      <c r="IP58" s="257"/>
    </row>
    <row r="59" spans="1:250" ht="15" customHeight="1">
      <c r="A59" s="171"/>
      <c r="B59" s="293"/>
      <c r="C59" s="249" t="s">
        <v>218</v>
      </c>
      <c r="D59" s="249"/>
      <c r="E59" s="293" t="s">
        <v>335</v>
      </c>
      <c r="F59" s="303">
        <v>399.79</v>
      </c>
      <c r="G59" s="303">
        <v>399.79</v>
      </c>
      <c r="H59" s="303"/>
      <c r="I59" s="303"/>
      <c r="J59" s="303"/>
      <c r="K59" s="303"/>
      <c r="L59" s="303"/>
      <c r="M59" s="303"/>
      <c r="N59" s="303"/>
      <c r="O59" s="303"/>
      <c r="P59" s="303"/>
      <c r="Q59" s="30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7"/>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257"/>
      <c r="EX59" s="257"/>
      <c r="EY59" s="257"/>
      <c r="EZ59" s="257"/>
      <c r="FA59" s="257"/>
      <c r="FB59" s="257"/>
      <c r="FC59" s="257"/>
      <c r="FD59" s="257"/>
      <c r="FE59" s="257"/>
      <c r="FF59" s="257"/>
      <c r="FG59" s="257"/>
      <c r="FH59" s="257"/>
      <c r="FI59" s="257"/>
      <c r="FJ59" s="257"/>
      <c r="FK59" s="257"/>
      <c r="FL59" s="257"/>
      <c r="FM59" s="257"/>
      <c r="FN59" s="257"/>
      <c r="FO59" s="257"/>
      <c r="FP59" s="257"/>
      <c r="FQ59" s="257"/>
      <c r="FR59" s="257"/>
      <c r="FS59" s="257"/>
      <c r="FT59" s="257"/>
      <c r="FU59" s="257"/>
      <c r="FV59" s="257"/>
      <c r="FW59" s="257"/>
      <c r="FX59" s="257"/>
      <c r="FY59" s="257"/>
      <c r="FZ59" s="257"/>
      <c r="GA59" s="257"/>
      <c r="GB59" s="257"/>
      <c r="GC59" s="257"/>
      <c r="GD59" s="257"/>
      <c r="GE59" s="257"/>
      <c r="GF59" s="257"/>
      <c r="GG59" s="257"/>
      <c r="GH59" s="257"/>
      <c r="GI59" s="257"/>
      <c r="GJ59" s="257"/>
      <c r="GK59" s="257"/>
      <c r="GL59" s="257"/>
      <c r="GM59" s="257"/>
      <c r="GN59" s="257"/>
      <c r="GO59" s="257"/>
      <c r="GP59" s="257"/>
      <c r="GQ59" s="257"/>
      <c r="GR59" s="257"/>
      <c r="GS59" s="257"/>
      <c r="GT59" s="257"/>
      <c r="GU59" s="257"/>
      <c r="GV59" s="257"/>
      <c r="GW59" s="257"/>
      <c r="GX59" s="257"/>
      <c r="GY59" s="257"/>
      <c r="GZ59" s="257"/>
      <c r="HA59" s="257"/>
      <c r="HB59" s="257"/>
      <c r="HC59" s="257"/>
      <c r="HD59" s="257"/>
      <c r="HE59" s="257"/>
      <c r="HF59" s="257"/>
      <c r="HG59" s="257"/>
      <c r="HH59" s="257"/>
      <c r="HI59" s="257"/>
      <c r="HJ59" s="257"/>
      <c r="HK59" s="257"/>
      <c r="HL59" s="257"/>
      <c r="HM59" s="257"/>
      <c r="HN59" s="257"/>
      <c r="HO59" s="257"/>
      <c r="HP59" s="257"/>
      <c r="HQ59" s="257"/>
      <c r="HR59" s="257"/>
      <c r="HS59" s="257"/>
      <c r="HT59" s="257"/>
      <c r="HU59" s="257"/>
      <c r="HV59" s="257"/>
      <c r="HW59" s="257"/>
      <c r="HX59" s="257"/>
      <c r="HY59" s="257"/>
      <c r="HZ59" s="257"/>
      <c r="IA59" s="257"/>
      <c r="IB59" s="257"/>
      <c r="IC59" s="257"/>
      <c r="ID59" s="257"/>
      <c r="IE59" s="257"/>
      <c r="IF59" s="257"/>
      <c r="IG59" s="257"/>
      <c r="IH59" s="257"/>
      <c r="II59" s="257"/>
      <c r="IJ59" s="257"/>
      <c r="IK59" s="257"/>
      <c r="IL59" s="257"/>
      <c r="IM59" s="257"/>
      <c r="IN59" s="257"/>
      <c r="IO59" s="257"/>
      <c r="IP59" s="257"/>
    </row>
    <row r="60" spans="1:250" ht="15" customHeight="1">
      <c r="A60" s="171"/>
      <c r="B60" s="293">
        <v>210</v>
      </c>
      <c r="C60" s="249" t="s">
        <v>218</v>
      </c>
      <c r="D60" s="249" t="s">
        <v>225</v>
      </c>
      <c r="E60" s="293" t="s">
        <v>338</v>
      </c>
      <c r="F60" s="303">
        <v>399.79</v>
      </c>
      <c r="G60" s="303">
        <v>399.79</v>
      </c>
      <c r="H60" s="303"/>
      <c r="I60" s="303"/>
      <c r="J60" s="303"/>
      <c r="K60" s="303"/>
      <c r="L60" s="303"/>
      <c r="M60" s="303"/>
      <c r="N60" s="303"/>
      <c r="O60" s="303"/>
      <c r="P60" s="303"/>
      <c r="Q60" s="30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c r="GF60" s="257"/>
      <c r="GG60" s="257"/>
      <c r="GH60" s="257"/>
      <c r="GI60" s="257"/>
      <c r="GJ60" s="257"/>
      <c r="GK60" s="257"/>
      <c r="GL60" s="257"/>
      <c r="GM60" s="257"/>
      <c r="GN60" s="257"/>
      <c r="GO60" s="257"/>
      <c r="GP60" s="257"/>
      <c r="GQ60" s="257"/>
      <c r="GR60" s="257"/>
      <c r="GS60" s="257"/>
      <c r="GT60" s="257"/>
      <c r="GU60" s="257"/>
      <c r="GV60" s="257"/>
      <c r="GW60" s="257"/>
      <c r="GX60" s="257"/>
      <c r="GY60" s="257"/>
      <c r="GZ60" s="257"/>
      <c r="HA60" s="257"/>
      <c r="HB60" s="257"/>
      <c r="HC60" s="257"/>
      <c r="HD60" s="257"/>
      <c r="HE60" s="257"/>
      <c r="HF60" s="257"/>
      <c r="HG60" s="257"/>
      <c r="HH60" s="257"/>
      <c r="HI60" s="257"/>
      <c r="HJ60" s="257"/>
      <c r="HK60" s="257"/>
      <c r="HL60" s="257"/>
      <c r="HM60" s="257"/>
      <c r="HN60" s="257"/>
      <c r="HO60" s="257"/>
      <c r="HP60" s="257"/>
      <c r="HQ60" s="257"/>
      <c r="HR60" s="257"/>
      <c r="HS60" s="257"/>
      <c r="HT60" s="257"/>
      <c r="HU60" s="257"/>
      <c r="HV60" s="257"/>
      <c r="HW60" s="257"/>
      <c r="HX60" s="257"/>
      <c r="HY60" s="257"/>
      <c r="HZ60" s="257"/>
      <c r="IA60" s="257"/>
      <c r="IB60" s="257"/>
      <c r="IC60" s="257"/>
      <c r="ID60" s="257"/>
      <c r="IE60" s="257"/>
      <c r="IF60" s="257"/>
      <c r="IG60" s="257"/>
      <c r="IH60" s="257"/>
      <c r="II60" s="257"/>
      <c r="IJ60" s="257"/>
      <c r="IK60" s="257"/>
      <c r="IL60" s="257"/>
      <c r="IM60" s="257"/>
      <c r="IN60" s="257"/>
      <c r="IO60" s="257"/>
      <c r="IP60" s="257"/>
    </row>
    <row r="61" spans="1:250" ht="15" customHeight="1">
      <c r="A61" s="171"/>
      <c r="B61" s="293"/>
      <c r="C61" s="249" t="s">
        <v>223</v>
      </c>
      <c r="D61" s="249"/>
      <c r="E61" s="293" t="s">
        <v>11</v>
      </c>
      <c r="F61" s="303">
        <v>28.65</v>
      </c>
      <c r="G61" s="303">
        <v>28.65</v>
      </c>
      <c r="H61" s="303"/>
      <c r="I61" s="303"/>
      <c r="J61" s="303"/>
      <c r="K61" s="303"/>
      <c r="L61" s="303"/>
      <c r="M61" s="303"/>
      <c r="N61" s="303"/>
      <c r="O61" s="303"/>
      <c r="P61" s="303"/>
      <c r="Q61" s="30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7"/>
      <c r="DD61" s="257"/>
      <c r="DE61" s="257"/>
      <c r="DF61" s="257"/>
      <c r="DG61" s="257"/>
      <c r="DH61" s="257"/>
      <c r="DI61" s="257"/>
      <c r="DJ61" s="257"/>
      <c r="DK61" s="257"/>
      <c r="DL61" s="257"/>
      <c r="DM61" s="257"/>
      <c r="DN61" s="257"/>
      <c r="DO61" s="257"/>
      <c r="DP61" s="257"/>
      <c r="DQ61" s="257"/>
      <c r="DR61" s="257"/>
      <c r="DS61" s="257"/>
      <c r="DT61" s="257"/>
      <c r="DU61" s="257"/>
      <c r="DV61" s="257"/>
      <c r="DW61" s="257"/>
      <c r="DX61" s="257"/>
      <c r="DY61" s="257"/>
      <c r="DZ61" s="257"/>
      <c r="EA61" s="257"/>
      <c r="EB61" s="257"/>
      <c r="EC61" s="257"/>
      <c r="ED61" s="257"/>
      <c r="EE61" s="257"/>
      <c r="EF61" s="257"/>
      <c r="EG61" s="257"/>
      <c r="EH61" s="257"/>
      <c r="EI61" s="257"/>
      <c r="EJ61" s="257"/>
      <c r="EK61" s="257"/>
      <c r="EL61" s="257"/>
      <c r="EM61" s="257"/>
      <c r="EN61" s="257"/>
      <c r="EO61" s="257"/>
      <c r="EP61" s="257"/>
      <c r="EQ61" s="257"/>
      <c r="ER61" s="257"/>
      <c r="ES61" s="257"/>
      <c r="ET61" s="257"/>
      <c r="EU61" s="257"/>
      <c r="EV61" s="257"/>
      <c r="EW61" s="257"/>
      <c r="EX61" s="257"/>
      <c r="EY61" s="257"/>
      <c r="EZ61" s="257"/>
      <c r="FA61" s="257"/>
      <c r="FB61" s="257"/>
      <c r="FC61" s="257"/>
      <c r="FD61" s="257"/>
      <c r="FE61" s="257"/>
      <c r="FF61" s="257"/>
      <c r="FG61" s="257"/>
      <c r="FH61" s="257"/>
      <c r="FI61" s="257"/>
      <c r="FJ61" s="257"/>
      <c r="FK61" s="257"/>
      <c r="FL61" s="257"/>
      <c r="FM61" s="257"/>
      <c r="FN61" s="257"/>
      <c r="FO61" s="257"/>
      <c r="FP61" s="257"/>
      <c r="FQ61" s="257"/>
      <c r="FR61" s="257"/>
      <c r="FS61" s="257"/>
      <c r="FT61" s="257"/>
      <c r="FU61" s="257"/>
      <c r="FV61" s="257"/>
      <c r="FW61" s="257"/>
      <c r="FX61" s="257"/>
      <c r="FY61" s="257"/>
      <c r="FZ61" s="257"/>
      <c r="GA61" s="257"/>
      <c r="GB61" s="257"/>
      <c r="GC61" s="257"/>
      <c r="GD61" s="257"/>
      <c r="GE61" s="257"/>
      <c r="GF61" s="257"/>
      <c r="GG61" s="257"/>
      <c r="GH61" s="257"/>
      <c r="GI61" s="257"/>
      <c r="GJ61" s="257"/>
      <c r="GK61" s="257"/>
      <c r="GL61" s="257"/>
      <c r="GM61" s="257"/>
      <c r="GN61" s="257"/>
      <c r="GO61" s="257"/>
      <c r="GP61" s="257"/>
      <c r="GQ61" s="257"/>
      <c r="GR61" s="257"/>
      <c r="GS61" s="257"/>
      <c r="GT61" s="257"/>
      <c r="GU61" s="257"/>
      <c r="GV61" s="257"/>
      <c r="GW61" s="257"/>
      <c r="GX61" s="257"/>
      <c r="GY61" s="257"/>
      <c r="GZ61" s="257"/>
      <c r="HA61" s="257"/>
      <c r="HB61" s="257"/>
      <c r="HC61" s="257"/>
      <c r="HD61" s="257"/>
      <c r="HE61" s="257"/>
      <c r="HF61" s="257"/>
      <c r="HG61" s="257"/>
      <c r="HH61" s="257"/>
      <c r="HI61" s="257"/>
      <c r="HJ61" s="257"/>
      <c r="HK61" s="257"/>
      <c r="HL61" s="257"/>
      <c r="HM61" s="257"/>
      <c r="HN61" s="257"/>
      <c r="HO61" s="257"/>
      <c r="HP61" s="257"/>
      <c r="HQ61" s="257"/>
      <c r="HR61" s="257"/>
      <c r="HS61" s="257"/>
      <c r="HT61" s="257"/>
      <c r="HU61" s="257"/>
      <c r="HV61" s="257"/>
      <c r="HW61" s="257"/>
      <c r="HX61" s="257"/>
      <c r="HY61" s="257"/>
      <c r="HZ61" s="257"/>
      <c r="IA61" s="257"/>
      <c r="IB61" s="257"/>
      <c r="IC61" s="257"/>
      <c r="ID61" s="257"/>
      <c r="IE61" s="257"/>
      <c r="IF61" s="257"/>
      <c r="IG61" s="257"/>
      <c r="IH61" s="257"/>
      <c r="II61" s="257"/>
      <c r="IJ61" s="257"/>
      <c r="IK61" s="257"/>
      <c r="IL61" s="257"/>
      <c r="IM61" s="257"/>
      <c r="IN61" s="257"/>
      <c r="IO61" s="257"/>
      <c r="IP61" s="257"/>
    </row>
    <row r="62" spans="1:250" ht="15" customHeight="1">
      <c r="A62" s="171"/>
      <c r="B62" s="293">
        <v>210</v>
      </c>
      <c r="C62" s="249" t="s">
        <v>224</v>
      </c>
      <c r="D62" s="249" t="s">
        <v>214</v>
      </c>
      <c r="E62" s="293" t="s">
        <v>205</v>
      </c>
      <c r="F62" s="303">
        <v>28.65</v>
      </c>
      <c r="G62" s="303">
        <v>28.65</v>
      </c>
      <c r="H62" s="303"/>
      <c r="I62" s="303"/>
      <c r="J62" s="303"/>
      <c r="K62" s="303"/>
      <c r="L62" s="303"/>
      <c r="M62" s="303"/>
      <c r="N62" s="303"/>
      <c r="O62" s="303"/>
      <c r="P62" s="303"/>
      <c r="Q62" s="30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c r="GF62" s="257"/>
      <c r="GG62" s="257"/>
      <c r="GH62" s="257"/>
      <c r="GI62" s="257"/>
      <c r="GJ62" s="257"/>
      <c r="GK62" s="257"/>
      <c r="GL62" s="257"/>
      <c r="GM62" s="257"/>
      <c r="GN62" s="257"/>
      <c r="GO62" s="257"/>
      <c r="GP62" s="257"/>
      <c r="GQ62" s="257"/>
      <c r="GR62" s="257"/>
      <c r="GS62" s="257"/>
      <c r="GT62" s="257"/>
      <c r="GU62" s="257"/>
      <c r="GV62" s="257"/>
      <c r="GW62" s="257"/>
      <c r="GX62" s="257"/>
      <c r="GY62" s="257"/>
      <c r="GZ62" s="257"/>
      <c r="HA62" s="257"/>
      <c r="HB62" s="257"/>
      <c r="HC62" s="257"/>
      <c r="HD62" s="257"/>
      <c r="HE62" s="257"/>
      <c r="HF62" s="257"/>
      <c r="HG62" s="257"/>
      <c r="HH62" s="257"/>
      <c r="HI62" s="257"/>
      <c r="HJ62" s="257"/>
      <c r="HK62" s="257"/>
      <c r="HL62" s="257"/>
      <c r="HM62" s="257"/>
      <c r="HN62" s="257"/>
      <c r="HO62" s="257"/>
      <c r="HP62" s="257"/>
      <c r="HQ62" s="257"/>
      <c r="HR62" s="257"/>
      <c r="HS62" s="257"/>
      <c r="HT62" s="257"/>
      <c r="HU62" s="257"/>
      <c r="HV62" s="257"/>
      <c r="HW62" s="257"/>
      <c r="HX62" s="257"/>
      <c r="HY62" s="257"/>
      <c r="HZ62" s="257"/>
      <c r="IA62" s="257"/>
      <c r="IB62" s="257"/>
      <c r="IC62" s="257"/>
      <c r="ID62" s="257"/>
      <c r="IE62" s="257"/>
      <c r="IF62" s="257"/>
      <c r="IG62" s="257"/>
      <c r="IH62" s="257"/>
      <c r="II62" s="257"/>
      <c r="IJ62" s="257"/>
      <c r="IK62" s="257"/>
      <c r="IL62" s="257"/>
      <c r="IM62" s="257"/>
      <c r="IN62" s="257"/>
      <c r="IO62" s="257"/>
      <c r="IP62" s="257"/>
    </row>
    <row r="63" spans="1:250" ht="15" customHeight="1">
      <c r="A63" s="171"/>
      <c r="B63" s="293">
        <v>221</v>
      </c>
      <c r="C63" s="249"/>
      <c r="D63" s="249"/>
      <c r="E63" s="293" t="s">
        <v>36</v>
      </c>
      <c r="F63" s="303">
        <v>42.81</v>
      </c>
      <c r="G63" s="303">
        <v>42.81</v>
      </c>
      <c r="H63" s="303"/>
      <c r="I63" s="303"/>
      <c r="J63" s="303"/>
      <c r="K63" s="303"/>
      <c r="L63" s="303"/>
      <c r="M63" s="303"/>
      <c r="N63" s="303"/>
      <c r="O63" s="303"/>
      <c r="P63" s="303"/>
      <c r="Q63" s="30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c r="DK63" s="257"/>
      <c r="DL63" s="257"/>
      <c r="DM63" s="257"/>
      <c r="DN63" s="257"/>
      <c r="DO63" s="257"/>
      <c r="DP63" s="257"/>
      <c r="DQ63" s="257"/>
      <c r="DR63" s="257"/>
      <c r="DS63" s="257"/>
      <c r="DT63" s="257"/>
      <c r="DU63" s="257"/>
      <c r="DV63" s="257"/>
      <c r="DW63" s="257"/>
      <c r="DX63" s="257"/>
      <c r="DY63" s="257"/>
      <c r="DZ63" s="257"/>
      <c r="EA63" s="257"/>
      <c r="EB63" s="257"/>
      <c r="EC63" s="257"/>
      <c r="ED63" s="257"/>
      <c r="EE63" s="257"/>
      <c r="EF63" s="257"/>
      <c r="EG63" s="257"/>
      <c r="EH63" s="257"/>
      <c r="EI63" s="257"/>
      <c r="EJ63" s="257"/>
      <c r="EK63" s="257"/>
      <c r="EL63" s="257"/>
      <c r="EM63" s="257"/>
      <c r="EN63" s="257"/>
      <c r="EO63" s="257"/>
      <c r="EP63" s="257"/>
      <c r="EQ63" s="257"/>
      <c r="ER63" s="257"/>
      <c r="ES63" s="257"/>
      <c r="ET63" s="257"/>
      <c r="EU63" s="257"/>
      <c r="EV63" s="257"/>
      <c r="EW63" s="257"/>
      <c r="EX63" s="257"/>
      <c r="EY63" s="257"/>
      <c r="EZ63" s="257"/>
      <c r="FA63" s="257"/>
      <c r="FB63" s="257"/>
      <c r="FC63" s="257"/>
      <c r="FD63" s="257"/>
      <c r="FE63" s="257"/>
      <c r="FF63" s="257"/>
      <c r="FG63" s="257"/>
      <c r="FH63" s="257"/>
      <c r="FI63" s="257"/>
      <c r="FJ63" s="257"/>
      <c r="FK63" s="257"/>
      <c r="FL63" s="257"/>
      <c r="FM63" s="257"/>
      <c r="FN63" s="257"/>
      <c r="FO63" s="257"/>
      <c r="FP63" s="257"/>
      <c r="FQ63" s="257"/>
      <c r="FR63" s="257"/>
      <c r="FS63" s="257"/>
      <c r="FT63" s="257"/>
      <c r="FU63" s="257"/>
      <c r="FV63" s="257"/>
      <c r="FW63" s="257"/>
      <c r="FX63" s="257"/>
      <c r="FY63" s="257"/>
      <c r="FZ63" s="257"/>
      <c r="GA63" s="257"/>
      <c r="GB63" s="257"/>
      <c r="GC63" s="257"/>
      <c r="GD63" s="257"/>
      <c r="GE63" s="257"/>
      <c r="GF63" s="257"/>
      <c r="GG63" s="257"/>
      <c r="GH63" s="257"/>
      <c r="GI63" s="257"/>
      <c r="GJ63" s="257"/>
      <c r="GK63" s="257"/>
      <c r="GL63" s="257"/>
      <c r="GM63" s="257"/>
      <c r="GN63" s="257"/>
      <c r="GO63" s="257"/>
      <c r="GP63" s="257"/>
      <c r="GQ63" s="257"/>
      <c r="GR63" s="257"/>
      <c r="GS63" s="257"/>
      <c r="GT63" s="257"/>
      <c r="GU63" s="257"/>
      <c r="GV63" s="257"/>
      <c r="GW63" s="257"/>
      <c r="GX63" s="257"/>
      <c r="GY63" s="257"/>
      <c r="GZ63" s="257"/>
      <c r="HA63" s="257"/>
      <c r="HB63" s="257"/>
      <c r="HC63" s="257"/>
      <c r="HD63" s="257"/>
      <c r="HE63" s="257"/>
      <c r="HF63" s="257"/>
      <c r="HG63" s="257"/>
      <c r="HH63" s="257"/>
      <c r="HI63" s="257"/>
      <c r="HJ63" s="257"/>
      <c r="HK63" s="257"/>
      <c r="HL63" s="257"/>
      <c r="HM63" s="257"/>
      <c r="HN63" s="257"/>
      <c r="HO63" s="257"/>
      <c r="HP63" s="257"/>
      <c r="HQ63" s="257"/>
      <c r="HR63" s="257"/>
      <c r="HS63" s="257"/>
      <c r="HT63" s="257"/>
      <c r="HU63" s="257"/>
      <c r="HV63" s="257"/>
      <c r="HW63" s="257"/>
      <c r="HX63" s="257"/>
      <c r="HY63" s="257"/>
      <c r="HZ63" s="257"/>
      <c r="IA63" s="257"/>
      <c r="IB63" s="257"/>
      <c r="IC63" s="257"/>
      <c r="ID63" s="257"/>
      <c r="IE63" s="257"/>
      <c r="IF63" s="257"/>
      <c r="IG63" s="257"/>
      <c r="IH63" s="257"/>
      <c r="II63" s="257"/>
      <c r="IJ63" s="257"/>
      <c r="IK63" s="257"/>
      <c r="IL63" s="257"/>
      <c r="IM63" s="257"/>
      <c r="IN63" s="257"/>
      <c r="IO63" s="257"/>
      <c r="IP63" s="257"/>
    </row>
    <row r="64" spans="1:250" ht="15" customHeight="1">
      <c r="A64" s="171"/>
      <c r="B64" s="293"/>
      <c r="C64" s="249" t="s">
        <v>214</v>
      </c>
      <c r="D64" s="249"/>
      <c r="E64" s="293" t="s">
        <v>15</v>
      </c>
      <c r="F64" s="303">
        <v>42.81</v>
      </c>
      <c r="G64" s="303">
        <v>42.81</v>
      </c>
      <c r="H64" s="303"/>
      <c r="I64" s="303"/>
      <c r="J64" s="303"/>
      <c r="K64" s="303"/>
      <c r="L64" s="303"/>
      <c r="M64" s="303"/>
      <c r="N64" s="303"/>
      <c r="O64" s="303"/>
      <c r="P64" s="303"/>
      <c r="Q64" s="30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7"/>
      <c r="DT64" s="257"/>
      <c r="DU64" s="257"/>
      <c r="DV64" s="257"/>
      <c r="DW64" s="257"/>
      <c r="DX64" s="257"/>
      <c r="DY64" s="257"/>
      <c r="DZ64" s="257"/>
      <c r="EA64" s="257"/>
      <c r="EB64" s="257"/>
      <c r="EC64" s="257"/>
      <c r="ED64" s="257"/>
      <c r="EE64" s="257"/>
      <c r="EF64" s="257"/>
      <c r="EG64" s="257"/>
      <c r="EH64" s="257"/>
      <c r="EI64" s="257"/>
      <c r="EJ64" s="257"/>
      <c r="EK64" s="257"/>
      <c r="EL64" s="257"/>
      <c r="EM64" s="257"/>
      <c r="EN64" s="257"/>
      <c r="EO64" s="257"/>
      <c r="EP64" s="257"/>
      <c r="EQ64" s="257"/>
      <c r="ER64" s="257"/>
      <c r="ES64" s="257"/>
      <c r="ET64" s="257"/>
      <c r="EU64" s="257"/>
      <c r="EV64" s="257"/>
      <c r="EW64" s="257"/>
      <c r="EX64" s="257"/>
      <c r="EY64" s="257"/>
      <c r="EZ64" s="257"/>
      <c r="FA64" s="257"/>
      <c r="FB64" s="257"/>
      <c r="FC64" s="257"/>
      <c r="FD64" s="257"/>
      <c r="FE64" s="257"/>
      <c r="FF64" s="257"/>
      <c r="FG64" s="257"/>
      <c r="FH64" s="257"/>
      <c r="FI64" s="257"/>
      <c r="FJ64" s="257"/>
      <c r="FK64" s="257"/>
      <c r="FL64" s="257"/>
      <c r="FM64" s="257"/>
      <c r="FN64" s="257"/>
      <c r="FO64" s="257"/>
      <c r="FP64" s="257"/>
      <c r="FQ64" s="257"/>
      <c r="FR64" s="257"/>
      <c r="FS64" s="257"/>
      <c r="FT64" s="257"/>
      <c r="FU64" s="257"/>
      <c r="FV64" s="257"/>
      <c r="FW64" s="257"/>
      <c r="FX64" s="257"/>
      <c r="FY64" s="257"/>
      <c r="FZ64" s="257"/>
      <c r="GA64" s="257"/>
      <c r="GB64" s="257"/>
      <c r="GC64" s="257"/>
      <c r="GD64" s="257"/>
      <c r="GE64" s="257"/>
      <c r="GF64" s="257"/>
      <c r="GG64" s="257"/>
      <c r="GH64" s="257"/>
      <c r="GI64" s="257"/>
      <c r="GJ64" s="257"/>
      <c r="GK64" s="257"/>
      <c r="GL64" s="257"/>
      <c r="GM64" s="257"/>
      <c r="GN64" s="257"/>
      <c r="GO64" s="257"/>
      <c r="GP64" s="257"/>
      <c r="GQ64" s="257"/>
      <c r="GR64" s="257"/>
      <c r="GS64" s="257"/>
      <c r="GT64" s="257"/>
      <c r="GU64" s="257"/>
      <c r="GV64" s="257"/>
      <c r="GW64" s="257"/>
      <c r="GX64" s="257"/>
      <c r="GY64" s="257"/>
      <c r="GZ64" s="257"/>
      <c r="HA64" s="257"/>
      <c r="HB64" s="257"/>
      <c r="HC64" s="257"/>
      <c r="HD64" s="257"/>
      <c r="HE64" s="257"/>
      <c r="HF64" s="257"/>
      <c r="HG64" s="257"/>
      <c r="HH64" s="257"/>
      <c r="HI64" s="257"/>
      <c r="HJ64" s="257"/>
      <c r="HK64" s="257"/>
      <c r="HL64" s="257"/>
      <c r="HM64" s="257"/>
      <c r="HN64" s="257"/>
      <c r="HO64" s="257"/>
      <c r="HP64" s="257"/>
      <c r="HQ64" s="257"/>
      <c r="HR64" s="257"/>
      <c r="HS64" s="257"/>
      <c r="HT64" s="257"/>
      <c r="HU64" s="257"/>
      <c r="HV64" s="257"/>
      <c r="HW64" s="257"/>
      <c r="HX64" s="257"/>
      <c r="HY64" s="257"/>
      <c r="HZ64" s="257"/>
      <c r="IA64" s="257"/>
      <c r="IB64" s="257"/>
      <c r="IC64" s="257"/>
      <c r="ID64" s="257"/>
      <c r="IE64" s="257"/>
      <c r="IF64" s="257"/>
      <c r="IG64" s="257"/>
      <c r="IH64" s="257"/>
      <c r="II64" s="257"/>
      <c r="IJ64" s="257"/>
      <c r="IK64" s="257"/>
      <c r="IL64" s="257"/>
      <c r="IM64" s="257"/>
      <c r="IN64" s="257"/>
      <c r="IO64" s="257"/>
      <c r="IP64" s="257"/>
    </row>
    <row r="65" spans="1:250" ht="15" customHeight="1">
      <c r="A65" s="304"/>
      <c r="B65" s="293">
        <v>221</v>
      </c>
      <c r="C65" s="249" t="s">
        <v>215</v>
      </c>
      <c r="D65" s="249" t="s">
        <v>37</v>
      </c>
      <c r="E65" s="293" t="s">
        <v>16</v>
      </c>
      <c r="F65" s="303">
        <v>42.81</v>
      </c>
      <c r="G65" s="303">
        <v>42.81</v>
      </c>
      <c r="H65" s="303"/>
      <c r="I65" s="303"/>
      <c r="J65" s="303"/>
      <c r="K65" s="303"/>
      <c r="L65" s="303"/>
      <c r="M65" s="303"/>
      <c r="N65" s="303"/>
      <c r="O65" s="303"/>
      <c r="P65" s="303"/>
      <c r="Q65" s="30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7"/>
      <c r="CU65" s="257"/>
      <c r="CV65" s="257"/>
      <c r="CW65" s="257"/>
      <c r="CX65" s="257"/>
      <c r="CY65" s="257"/>
      <c r="CZ65" s="257"/>
      <c r="DA65" s="257"/>
      <c r="DB65" s="257"/>
      <c r="DC65" s="257"/>
      <c r="DD65" s="257"/>
      <c r="DE65" s="257"/>
      <c r="DF65" s="257"/>
      <c r="DG65" s="257"/>
      <c r="DH65" s="257"/>
      <c r="DI65" s="257"/>
      <c r="DJ65" s="257"/>
      <c r="DK65" s="257"/>
      <c r="DL65" s="257"/>
      <c r="DM65" s="257"/>
      <c r="DN65" s="257"/>
      <c r="DO65" s="257"/>
      <c r="DP65" s="257"/>
      <c r="DQ65" s="257"/>
      <c r="DR65" s="257"/>
      <c r="DS65" s="257"/>
      <c r="DT65" s="257"/>
      <c r="DU65" s="257"/>
      <c r="DV65" s="257"/>
      <c r="DW65" s="257"/>
      <c r="DX65" s="257"/>
      <c r="DY65" s="257"/>
      <c r="DZ65" s="257"/>
      <c r="EA65" s="257"/>
      <c r="EB65" s="257"/>
      <c r="EC65" s="257"/>
      <c r="ED65" s="257"/>
      <c r="EE65" s="257"/>
      <c r="EF65" s="257"/>
      <c r="EG65" s="257"/>
      <c r="EH65" s="257"/>
      <c r="EI65" s="257"/>
      <c r="EJ65" s="257"/>
      <c r="EK65" s="257"/>
      <c r="EL65" s="257"/>
      <c r="EM65" s="257"/>
      <c r="EN65" s="257"/>
      <c r="EO65" s="257"/>
      <c r="EP65" s="257"/>
      <c r="EQ65" s="257"/>
      <c r="ER65" s="257"/>
      <c r="ES65" s="257"/>
      <c r="ET65" s="257"/>
      <c r="EU65" s="257"/>
      <c r="EV65" s="257"/>
      <c r="EW65" s="257"/>
      <c r="EX65" s="257"/>
      <c r="EY65" s="257"/>
      <c r="EZ65" s="257"/>
      <c r="FA65" s="257"/>
      <c r="FB65" s="257"/>
      <c r="FC65" s="257"/>
      <c r="FD65" s="257"/>
      <c r="FE65" s="257"/>
      <c r="FF65" s="257"/>
      <c r="FG65" s="257"/>
      <c r="FH65" s="257"/>
      <c r="FI65" s="257"/>
      <c r="FJ65" s="257"/>
      <c r="FK65" s="257"/>
      <c r="FL65" s="257"/>
      <c r="FM65" s="257"/>
      <c r="FN65" s="257"/>
      <c r="FO65" s="257"/>
      <c r="FP65" s="257"/>
      <c r="FQ65" s="257"/>
      <c r="FR65" s="257"/>
      <c r="FS65" s="257"/>
      <c r="FT65" s="257"/>
      <c r="FU65" s="257"/>
      <c r="FV65" s="257"/>
      <c r="FW65" s="257"/>
      <c r="FX65" s="257"/>
      <c r="FY65" s="257"/>
      <c r="FZ65" s="257"/>
      <c r="GA65" s="257"/>
      <c r="GB65" s="257"/>
      <c r="GC65" s="257"/>
      <c r="GD65" s="257"/>
      <c r="GE65" s="257"/>
      <c r="GF65" s="257"/>
      <c r="GG65" s="257"/>
      <c r="GH65" s="257"/>
      <c r="GI65" s="257"/>
      <c r="GJ65" s="257"/>
      <c r="GK65" s="257"/>
      <c r="GL65" s="257"/>
      <c r="GM65" s="257"/>
      <c r="GN65" s="257"/>
      <c r="GO65" s="257"/>
      <c r="GP65" s="257"/>
      <c r="GQ65" s="257"/>
      <c r="GR65" s="257"/>
      <c r="GS65" s="257"/>
      <c r="GT65" s="257"/>
      <c r="GU65" s="257"/>
      <c r="GV65" s="257"/>
      <c r="GW65" s="257"/>
      <c r="GX65" s="257"/>
      <c r="GY65" s="257"/>
      <c r="GZ65" s="257"/>
      <c r="HA65" s="257"/>
      <c r="HB65" s="257"/>
      <c r="HC65" s="257"/>
      <c r="HD65" s="257"/>
      <c r="HE65" s="257"/>
      <c r="HF65" s="257"/>
      <c r="HG65" s="257"/>
      <c r="HH65" s="257"/>
      <c r="HI65" s="257"/>
      <c r="HJ65" s="257"/>
      <c r="HK65" s="257"/>
      <c r="HL65" s="257"/>
      <c r="HM65" s="257"/>
      <c r="HN65" s="257"/>
      <c r="HO65" s="257"/>
      <c r="HP65" s="257"/>
      <c r="HQ65" s="257"/>
      <c r="HR65" s="257"/>
      <c r="HS65" s="257"/>
      <c r="HT65" s="257"/>
      <c r="HU65" s="257"/>
      <c r="HV65" s="257"/>
      <c r="HW65" s="257"/>
      <c r="HX65" s="257"/>
      <c r="HY65" s="257"/>
      <c r="HZ65" s="257"/>
      <c r="IA65" s="257"/>
      <c r="IB65" s="257"/>
      <c r="IC65" s="257"/>
      <c r="ID65" s="257"/>
      <c r="IE65" s="257"/>
      <c r="IF65" s="257"/>
      <c r="IG65" s="257"/>
      <c r="IH65" s="257"/>
      <c r="II65" s="257"/>
      <c r="IJ65" s="257"/>
      <c r="IK65" s="257"/>
      <c r="IL65" s="257"/>
      <c r="IM65" s="257"/>
      <c r="IN65" s="257"/>
      <c r="IO65" s="257"/>
      <c r="IP65" s="257"/>
    </row>
    <row r="66" spans="1:250" s="288" customFormat="1" ht="15" customHeight="1">
      <c r="A66" s="289" t="s">
        <v>545</v>
      </c>
      <c r="B66" s="266"/>
      <c r="C66" s="266"/>
      <c r="D66" s="266"/>
      <c r="E66" s="267"/>
      <c r="F66" s="312">
        <f>G66+O66</f>
        <v>2041.46</v>
      </c>
      <c r="G66" s="312">
        <f>G67+G70+G75+G78</f>
        <v>1894.46</v>
      </c>
      <c r="H66" s="312">
        <f aca="true" t="shared" si="0" ref="H66:O66">H67+H70+H75+H78</f>
        <v>0</v>
      </c>
      <c r="I66" s="312">
        <f t="shared" si="0"/>
        <v>0</v>
      </c>
      <c r="J66" s="312">
        <f t="shared" si="0"/>
        <v>0</v>
      </c>
      <c r="K66" s="312">
        <f t="shared" si="0"/>
        <v>0</v>
      </c>
      <c r="L66" s="312">
        <f t="shared" si="0"/>
        <v>0</v>
      </c>
      <c r="M66" s="312">
        <f t="shared" si="0"/>
        <v>0</v>
      </c>
      <c r="N66" s="312">
        <f t="shared" si="0"/>
        <v>0</v>
      </c>
      <c r="O66" s="312">
        <f t="shared" si="0"/>
        <v>147.00000000000003</v>
      </c>
      <c r="P66" s="281"/>
      <c r="Q66" s="281"/>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c r="DM66" s="263"/>
      <c r="DN66" s="263"/>
      <c r="DO66" s="263"/>
      <c r="DP66" s="263"/>
      <c r="DQ66" s="263"/>
      <c r="DR66" s="263"/>
      <c r="DS66" s="263"/>
      <c r="DT66" s="263"/>
      <c r="DU66" s="263"/>
      <c r="DV66" s="263"/>
      <c r="DW66" s="263"/>
      <c r="DX66" s="263"/>
      <c r="DY66" s="263"/>
      <c r="DZ66" s="263"/>
      <c r="EA66" s="263"/>
      <c r="EB66" s="263"/>
      <c r="EC66" s="263"/>
      <c r="ED66" s="263"/>
      <c r="EE66" s="263"/>
      <c r="EF66" s="263"/>
      <c r="EG66" s="263"/>
      <c r="EH66" s="263"/>
      <c r="EI66" s="263"/>
      <c r="EJ66" s="263"/>
      <c r="EK66" s="263"/>
      <c r="EL66" s="263"/>
      <c r="EM66" s="263"/>
      <c r="EN66" s="263"/>
      <c r="EO66" s="263"/>
      <c r="EP66" s="263"/>
      <c r="EQ66" s="263"/>
      <c r="ER66" s="263"/>
      <c r="ES66" s="263"/>
      <c r="ET66" s="263"/>
      <c r="EU66" s="263"/>
      <c r="EV66" s="263"/>
      <c r="EW66" s="263"/>
      <c r="EX66" s="263"/>
      <c r="EY66" s="263"/>
      <c r="EZ66" s="263"/>
      <c r="FA66" s="263"/>
      <c r="FB66" s="263"/>
      <c r="FC66" s="263"/>
      <c r="FD66" s="263"/>
      <c r="FE66" s="263"/>
      <c r="FF66" s="263"/>
      <c r="FG66" s="263"/>
      <c r="FH66" s="263"/>
      <c r="FI66" s="263"/>
      <c r="FJ66" s="263"/>
      <c r="FK66" s="263"/>
      <c r="FL66" s="263"/>
      <c r="FM66" s="263"/>
      <c r="FN66" s="263"/>
      <c r="FO66" s="263"/>
      <c r="FP66" s="263"/>
      <c r="FQ66" s="263"/>
      <c r="FR66" s="263"/>
      <c r="FS66" s="263"/>
      <c r="FT66" s="263"/>
      <c r="FU66" s="263"/>
      <c r="FV66" s="263"/>
      <c r="FW66" s="263"/>
      <c r="FX66" s="263"/>
      <c r="FY66" s="263"/>
      <c r="FZ66" s="263"/>
      <c r="GA66" s="263"/>
      <c r="GB66" s="263"/>
      <c r="GC66" s="263"/>
      <c r="GD66" s="263"/>
      <c r="GE66" s="263"/>
      <c r="GF66" s="263"/>
      <c r="GG66" s="263"/>
      <c r="GH66" s="263"/>
      <c r="GI66" s="263"/>
      <c r="GJ66" s="263"/>
      <c r="GK66" s="263"/>
      <c r="GL66" s="263"/>
      <c r="GM66" s="263"/>
      <c r="GN66" s="263"/>
      <c r="GO66" s="263"/>
      <c r="GP66" s="263"/>
      <c r="GQ66" s="263"/>
      <c r="GR66" s="263"/>
      <c r="GS66" s="263"/>
      <c r="GT66" s="263"/>
      <c r="GU66" s="263"/>
      <c r="GV66" s="263"/>
      <c r="GW66" s="263"/>
      <c r="GX66" s="263"/>
      <c r="GY66" s="263"/>
      <c r="GZ66" s="263"/>
      <c r="HA66" s="263"/>
      <c r="HB66" s="263"/>
      <c r="HC66" s="263"/>
      <c r="HD66" s="263"/>
      <c r="HE66" s="263"/>
      <c r="HF66" s="263"/>
      <c r="HG66" s="263"/>
      <c r="HH66" s="263"/>
      <c r="HI66" s="263"/>
      <c r="HJ66" s="263"/>
      <c r="HK66" s="263"/>
      <c r="HL66" s="263"/>
      <c r="HM66" s="263"/>
      <c r="HN66" s="263"/>
      <c r="HO66" s="263"/>
      <c r="HP66" s="263"/>
      <c r="HQ66" s="263"/>
      <c r="HR66" s="263"/>
      <c r="HS66" s="263"/>
      <c r="HT66" s="263"/>
      <c r="HU66" s="263"/>
      <c r="HV66" s="263"/>
      <c r="HW66" s="263"/>
      <c r="HX66" s="263"/>
      <c r="HY66" s="263"/>
      <c r="HZ66" s="263"/>
      <c r="IA66" s="263"/>
      <c r="IB66" s="263"/>
      <c r="IC66" s="263"/>
      <c r="ID66" s="263"/>
      <c r="IE66" s="263"/>
      <c r="IF66" s="263"/>
      <c r="IG66" s="263"/>
      <c r="IH66" s="263"/>
      <c r="II66" s="263"/>
      <c r="IJ66" s="263"/>
      <c r="IK66" s="263"/>
      <c r="IL66" s="263"/>
      <c r="IM66" s="263"/>
      <c r="IN66" s="263"/>
      <c r="IO66" s="263"/>
      <c r="IP66" s="263"/>
    </row>
    <row r="67" spans="2:250" ht="15" customHeight="1">
      <c r="B67" s="293">
        <v>205</v>
      </c>
      <c r="C67" s="249"/>
      <c r="D67" s="249"/>
      <c r="E67" s="293" t="s">
        <v>195</v>
      </c>
      <c r="F67" s="316">
        <f aca="true" t="shared" si="1" ref="F67:F80">G67+O67</f>
        <v>1428.3700000000001</v>
      </c>
      <c r="G67" s="317">
        <v>1287.72</v>
      </c>
      <c r="H67" s="313"/>
      <c r="I67" s="313"/>
      <c r="J67" s="313"/>
      <c r="K67" s="313"/>
      <c r="L67" s="314"/>
      <c r="M67" s="318"/>
      <c r="N67" s="318"/>
      <c r="O67" s="317">
        <v>140.65</v>
      </c>
      <c r="P67" s="318"/>
      <c r="Q67" s="280"/>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7"/>
      <c r="DL67" s="257"/>
      <c r="DM67" s="257"/>
      <c r="DN67" s="257"/>
      <c r="DO67" s="257"/>
      <c r="DP67" s="257"/>
      <c r="DQ67" s="257"/>
      <c r="DR67" s="257"/>
      <c r="DS67" s="257"/>
      <c r="DT67" s="257"/>
      <c r="DU67" s="257"/>
      <c r="DV67" s="257"/>
      <c r="DW67" s="257"/>
      <c r="DX67" s="257"/>
      <c r="DY67" s="257"/>
      <c r="DZ67" s="257"/>
      <c r="EA67" s="257"/>
      <c r="EB67" s="257"/>
      <c r="EC67" s="257"/>
      <c r="ED67" s="257"/>
      <c r="EE67" s="257"/>
      <c r="EF67" s="257"/>
      <c r="EG67" s="257"/>
      <c r="EH67" s="257"/>
      <c r="EI67" s="257"/>
      <c r="EJ67" s="257"/>
      <c r="EK67" s="257"/>
      <c r="EL67" s="257"/>
      <c r="EM67" s="257"/>
      <c r="EN67" s="257"/>
      <c r="EO67" s="257"/>
      <c r="EP67" s="257"/>
      <c r="EQ67" s="257"/>
      <c r="ER67" s="257"/>
      <c r="ES67" s="257"/>
      <c r="ET67" s="257"/>
      <c r="EU67" s="257"/>
      <c r="EV67" s="257"/>
      <c r="EW67" s="257"/>
      <c r="EX67" s="257"/>
      <c r="EY67" s="257"/>
      <c r="EZ67" s="257"/>
      <c r="FA67" s="257"/>
      <c r="FB67" s="257"/>
      <c r="FC67" s="257"/>
      <c r="FD67" s="257"/>
      <c r="FE67" s="257"/>
      <c r="FF67" s="257"/>
      <c r="FG67" s="257"/>
      <c r="FH67" s="257"/>
      <c r="FI67" s="257"/>
      <c r="FJ67" s="257"/>
      <c r="FK67" s="257"/>
      <c r="FL67" s="257"/>
      <c r="FM67" s="257"/>
      <c r="FN67" s="257"/>
      <c r="FO67" s="257"/>
      <c r="FP67" s="257"/>
      <c r="FQ67" s="257"/>
      <c r="FR67" s="257"/>
      <c r="FS67" s="257"/>
      <c r="FT67" s="257"/>
      <c r="FU67" s="257"/>
      <c r="FV67" s="257"/>
      <c r="FW67" s="257"/>
      <c r="FX67" s="257"/>
      <c r="FY67" s="257"/>
      <c r="FZ67" s="257"/>
      <c r="GA67" s="257"/>
      <c r="GB67" s="257"/>
      <c r="GC67" s="257"/>
      <c r="GD67" s="257"/>
      <c r="GE67" s="257"/>
      <c r="GF67" s="257"/>
      <c r="GG67" s="257"/>
      <c r="GH67" s="257"/>
      <c r="GI67" s="257"/>
      <c r="GJ67" s="257"/>
      <c r="GK67" s="257"/>
      <c r="GL67" s="257"/>
      <c r="GM67" s="257"/>
      <c r="GN67" s="257"/>
      <c r="GO67" s="257"/>
      <c r="GP67" s="257"/>
      <c r="GQ67" s="257"/>
      <c r="GR67" s="257"/>
      <c r="GS67" s="257"/>
      <c r="GT67" s="257"/>
      <c r="GU67" s="257"/>
      <c r="GV67" s="257"/>
      <c r="GW67" s="257"/>
      <c r="GX67" s="257"/>
      <c r="GY67" s="257"/>
      <c r="GZ67" s="257"/>
      <c r="HA67" s="257"/>
      <c r="HB67" s="257"/>
      <c r="HC67" s="257"/>
      <c r="HD67" s="257"/>
      <c r="HE67" s="257"/>
      <c r="HF67" s="257"/>
      <c r="HG67" s="257"/>
      <c r="HH67" s="257"/>
      <c r="HI67" s="257"/>
      <c r="HJ67" s="257"/>
      <c r="HK67" s="257"/>
      <c r="HL67" s="257"/>
      <c r="HM67" s="257"/>
      <c r="HN67" s="257"/>
      <c r="HO67" s="257"/>
      <c r="HP67" s="257"/>
      <c r="HQ67" s="257"/>
      <c r="HR67" s="257"/>
      <c r="HS67" s="257"/>
      <c r="HT67" s="257"/>
      <c r="HU67" s="257"/>
      <c r="HV67" s="257"/>
      <c r="HW67" s="257"/>
      <c r="HX67" s="257"/>
      <c r="HY67" s="257"/>
      <c r="HZ67" s="257"/>
      <c r="IA67" s="257"/>
      <c r="IB67" s="257"/>
      <c r="IC67" s="257"/>
      <c r="ID67" s="257"/>
      <c r="IE67" s="257"/>
      <c r="IF67" s="257"/>
      <c r="IG67" s="257"/>
      <c r="IH67" s="257"/>
      <c r="II67" s="257"/>
      <c r="IJ67" s="257"/>
      <c r="IK67" s="257"/>
      <c r="IL67" s="257"/>
      <c r="IM67" s="257"/>
      <c r="IN67" s="257"/>
      <c r="IO67" s="257"/>
      <c r="IP67" s="257"/>
    </row>
    <row r="68" spans="1:250" ht="15" customHeight="1">
      <c r="A68" s="171"/>
      <c r="B68" s="293"/>
      <c r="C68" s="249" t="s">
        <v>225</v>
      </c>
      <c r="D68" s="249"/>
      <c r="E68" s="293" t="s">
        <v>189</v>
      </c>
      <c r="F68" s="316">
        <f t="shared" si="1"/>
        <v>1428.3700000000001</v>
      </c>
      <c r="G68" s="317">
        <v>1287.72</v>
      </c>
      <c r="H68" s="313"/>
      <c r="I68" s="313"/>
      <c r="J68" s="313"/>
      <c r="K68" s="313"/>
      <c r="L68" s="314"/>
      <c r="M68" s="318"/>
      <c r="N68" s="318"/>
      <c r="O68" s="317">
        <v>140.65</v>
      </c>
      <c r="P68" s="318"/>
      <c r="Q68" s="280"/>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7"/>
      <c r="EB68" s="257"/>
      <c r="EC68" s="257"/>
      <c r="ED68" s="257"/>
      <c r="EE68" s="257"/>
      <c r="EF68" s="257"/>
      <c r="EG68" s="257"/>
      <c r="EH68" s="257"/>
      <c r="EI68" s="257"/>
      <c r="EJ68" s="257"/>
      <c r="EK68" s="257"/>
      <c r="EL68" s="257"/>
      <c r="EM68" s="257"/>
      <c r="EN68" s="257"/>
      <c r="EO68" s="257"/>
      <c r="EP68" s="257"/>
      <c r="EQ68" s="257"/>
      <c r="ER68" s="257"/>
      <c r="ES68" s="257"/>
      <c r="ET68" s="257"/>
      <c r="EU68" s="257"/>
      <c r="EV68" s="257"/>
      <c r="EW68" s="257"/>
      <c r="EX68" s="257"/>
      <c r="EY68" s="257"/>
      <c r="EZ68" s="257"/>
      <c r="FA68" s="257"/>
      <c r="FB68" s="257"/>
      <c r="FC68" s="257"/>
      <c r="FD68" s="257"/>
      <c r="FE68" s="257"/>
      <c r="FF68" s="257"/>
      <c r="FG68" s="257"/>
      <c r="FH68" s="257"/>
      <c r="FI68" s="257"/>
      <c r="FJ68" s="257"/>
      <c r="FK68" s="257"/>
      <c r="FL68" s="257"/>
      <c r="FM68" s="257"/>
      <c r="FN68" s="257"/>
      <c r="FO68" s="257"/>
      <c r="FP68" s="257"/>
      <c r="FQ68" s="257"/>
      <c r="FR68" s="257"/>
      <c r="FS68" s="257"/>
      <c r="FT68" s="257"/>
      <c r="FU68" s="257"/>
      <c r="FV68" s="257"/>
      <c r="FW68" s="257"/>
      <c r="FX68" s="257"/>
      <c r="FY68" s="257"/>
      <c r="FZ68" s="257"/>
      <c r="GA68" s="257"/>
      <c r="GB68" s="257"/>
      <c r="GC68" s="257"/>
      <c r="GD68" s="257"/>
      <c r="GE68" s="257"/>
      <c r="GF68" s="257"/>
      <c r="GG68" s="257"/>
      <c r="GH68" s="257"/>
      <c r="GI68" s="257"/>
      <c r="GJ68" s="257"/>
      <c r="GK68" s="257"/>
      <c r="GL68" s="257"/>
      <c r="GM68" s="257"/>
      <c r="GN68" s="257"/>
      <c r="GO68" s="257"/>
      <c r="GP68" s="257"/>
      <c r="GQ68" s="257"/>
      <c r="GR68" s="257"/>
      <c r="GS68" s="257"/>
      <c r="GT68" s="257"/>
      <c r="GU68" s="257"/>
      <c r="GV68" s="257"/>
      <c r="GW68" s="257"/>
      <c r="GX68" s="257"/>
      <c r="GY68" s="257"/>
      <c r="GZ68" s="257"/>
      <c r="HA68" s="257"/>
      <c r="HB68" s="257"/>
      <c r="HC68" s="257"/>
      <c r="HD68" s="257"/>
      <c r="HE68" s="257"/>
      <c r="HF68" s="257"/>
      <c r="HG68" s="257"/>
      <c r="HH68" s="257"/>
      <c r="HI68" s="257"/>
      <c r="HJ68" s="257"/>
      <c r="HK68" s="257"/>
      <c r="HL68" s="257"/>
      <c r="HM68" s="257"/>
      <c r="HN68" s="257"/>
      <c r="HO68" s="257"/>
      <c r="HP68" s="257"/>
      <c r="HQ68" s="257"/>
      <c r="HR68" s="257"/>
      <c r="HS68" s="257"/>
      <c r="HT68" s="257"/>
      <c r="HU68" s="257"/>
      <c r="HV68" s="257"/>
      <c r="HW68" s="257"/>
      <c r="HX68" s="257"/>
      <c r="HY68" s="257"/>
      <c r="HZ68" s="257"/>
      <c r="IA68" s="257"/>
      <c r="IB68" s="257"/>
      <c r="IC68" s="257"/>
      <c r="ID68" s="257"/>
      <c r="IE68" s="257"/>
      <c r="IF68" s="257"/>
      <c r="IG68" s="257"/>
      <c r="IH68" s="257"/>
      <c r="II68" s="257"/>
      <c r="IJ68" s="257"/>
      <c r="IK68" s="257"/>
      <c r="IL68" s="257"/>
      <c r="IM68" s="257"/>
      <c r="IN68" s="257"/>
      <c r="IO68" s="257"/>
      <c r="IP68" s="257"/>
    </row>
    <row r="69" spans="1:250" ht="15" customHeight="1">
      <c r="A69" s="171"/>
      <c r="B69" s="293">
        <v>205</v>
      </c>
      <c r="C69" s="249" t="s">
        <v>226</v>
      </c>
      <c r="D69" s="249" t="s">
        <v>214</v>
      </c>
      <c r="E69" s="293" t="s">
        <v>190</v>
      </c>
      <c r="F69" s="316">
        <f t="shared" si="1"/>
        <v>1428.3700000000001</v>
      </c>
      <c r="G69" s="317">
        <v>1287.72</v>
      </c>
      <c r="H69" s="313"/>
      <c r="I69" s="313"/>
      <c r="J69" s="313"/>
      <c r="K69" s="313"/>
      <c r="L69" s="314"/>
      <c r="M69" s="318"/>
      <c r="N69" s="318"/>
      <c r="O69" s="317">
        <v>140.65</v>
      </c>
      <c r="P69" s="318"/>
      <c r="Q69" s="280"/>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c r="FS69" s="257"/>
      <c r="FT69" s="257"/>
      <c r="FU69" s="257"/>
      <c r="FV69" s="257"/>
      <c r="FW69" s="257"/>
      <c r="FX69" s="257"/>
      <c r="FY69" s="257"/>
      <c r="FZ69" s="257"/>
      <c r="GA69" s="257"/>
      <c r="GB69" s="257"/>
      <c r="GC69" s="257"/>
      <c r="GD69" s="257"/>
      <c r="GE69" s="257"/>
      <c r="GF69" s="257"/>
      <c r="GG69" s="257"/>
      <c r="GH69" s="257"/>
      <c r="GI69" s="257"/>
      <c r="GJ69" s="257"/>
      <c r="GK69" s="257"/>
      <c r="GL69" s="257"/>
      <c r="GM69" s="257"/>
      <c r="GN69" s="257"/>
      <c r="GO69" s="257"/>
      <c r="GP69" s="257"/>
      <c r="GQ69" s="257"/>
      <c r="GR69" s="257"/>
      <c r="GS69" s="257"/>
      <c r="GT69" s="257"/>
      <c r="GU69" s="257"/>
      <c r="GV69" s="257"/>
      <c r="GW69" s="257"/>
      <c r="GX69" s="257"/>
      <c r="GY69" s="257"/>
      <c r="GZ69" s="257"/>
      <c r="HA69" s="257"/>
      <c r="HB69" s="257"/>
      <c r="HC69" s="257"/>
      <c r="HD69" s="257"/>
      <c r="HE69" s="257"/>
      <c r="HF69" s="257"/>
      <c r="HG69" s="257"/>
      <c r="HH69" s="257"/>
      <c r="HI69" s="257"/>
      <c r="HJ69" s="257"/>
      <c r="HK69" s="257"/>
      <c r="HL69" s="257"/>
      <c r="HM69" s="257"/>
      <c r="HN69" s="257"/>
      <c r="HO69" s="257"/>
      <c r="HP69" s="257"/>
      <c r="HQ69" s="257"/>
      <c r="HR69" s="257"/>
      <c r="HS69" s="257"/>
      <c r="HT69" s="257"/>
      <c r="HU69" s="257"/>
      <c r="HV69" s="257"/>
      <c r="HW69" s="257"/>
      <c r="HX69" s="257"/>
      <c r="HY69" s="257"/>
      <c r="HZ69" s="257"/>
      <c r="IA69" s="257"/>
      <c r="IB69" s="257"/>
      <c r="IC69" s="257"/>
      <c r="ID69" s="257"/>
      <c r="IE69" s="257"/>
      <c r="IF69" s="257"/>
      <c r="IG69" s="257"/>
      <c r="IH69" s="257"/>
      <c r="II69" s="257"/>
      <c r="IJ69" s="257"/>
      <c r="IK69" s="257"/>
      <c r="IL69" s="257"/>
      <c r="IM69" s="257"/>
      <c r="IN69" s="257"/>
      <c r="IO69" s="257"/>
      <c r="IP69" s="257"/>
    </row>
    <row r="70" spans="1:250" ht="15" customHeight="1">
      <c r="A70" s="171"/>
      <c r="B70" s="293">
        <v>208</v>
      </c>
      <c r="C70" s="249"/>
      <c r="D70" s="249"/>
      <c r="E70" s="293" t="s">
        <v>35</v>
      </c>
      <c r="F70" s="316">
        <f t="shared" si="1"/>
        <v>240.02</v>
      </c>
      <c r="G70" s="317">
        <v>237.62</v>
      </c>
      <c r="H70" s="313"/>
      <c r="I70" s="313"/>
      <c r="J70" s="313"/>
      <c r="K70" s="313"/>
      <c r="L70" s="314"/>
      <c r="M70" s="318"/>
      <c r="N70" s="318"/>
      <c r="O70" s="317">
        <v>2.4</v>
      </c>
      <c r="P70" s="318"/>
      <c r="Q70" s="280"/>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257"/>
      <c r="EK70" s="257"/>
      <c r="EL70" s="257"/>
      <c r="EM70" s="257"/>
      <c r="EN70" s="257"/>
      <c r="EO70" s="257"/>
      <c r="EP70" s="257"/>
      <c r="EQ70" s="257"/>
      <c r="ER70" s="257"/>
      <c r="ES70" s="257"/>
      <c r="ET70" s="257"/>
      <c r="EU70" s="257"/>
      <c r="EV70" s="257"/>
      <c r="EW70" s="257"/>
      <c r="EX70" s="257"/>
      <c r="EY70" s="257"/>
      <c r="EZ70" s="257"/>
      <c r="FA70" s="257"/>
      <c r="FB70" s="257"/>
      <c r="FC70" s="257"/>
      <c r="FD70" s="257"/>
      <c r="FE70" s="257"/>
      <c r="FF70" s="257"/>
      <c r="FG70" s="257"/>
      <c r="FH70" s="257"/>
      <c r="FI70" s="257"/>
      <c r="FJ70" s="257"/>
      <c r="FK70" s="257"/>
      <c r="FL70" s="257"/>
      <c r="FM70" s="257"/>
      <c r="FN70" s="257"/>
      <c r="FO70" s="257"/>
      <c r="FP70" s="257"/>
      <c r="FQ70" s="257"/>
      <c r="FR70" s="257"/>
      <c r="FS70" s="257"/>
      <c r="FT70" s="257"/>
      <c r="FU70" s="257"/>
      <c r="FV70" s="257"/>
      <c r="FW70" s="257"/>
      <c r="FX70" s="257"/>
      <c r="FY70" s="257"/>
      <c r="FZ70" s="257"/>
      <c r="GA70" s="257"/>
      <c r="GB70" s="257"/>
      <c r="GC70" s="257"/>
      <c r="GD70" s="257"/>
      <c r="GE70" s="257"/>
      <c r="GF70" s="257"/>
      <c r="GG70" s="257"/>
      <c r="GH70" s="257"/>
      <c r="GI70" s="257"/>
      <c r="GJ70" s="257"/>
      <c r="GK70" s="257"/>
      <c r="GL70" s="257"/>
      <c r="GM70" s="257"/>
      <c r="GN70" s="257"/>
      <c r="GO70" s="257"/>
      <c r="GP70" s="257"/>
      <c r="GQ70" s="257"/>
      <c r="GR70" s="257"/>
      <c r="GS70" s="257"/>
      <c r="GT70" s="257"/>
      <c r="GU70" s="257"/>
      <c r="GV70" s="257"/>
      <c r="GW70" s="257"/>
      <c r="GX70" s="257"/>
      <c r="GY70" s="257"/>
      <c r="GZ70" s="257"/>
      <c r="HA70" s="257"/>
      <c r="HB70" s="257"/>
      <c r="HC70" s="257"/>
      <c r="HD70" s="257"/>
      <c r="HE70" s="257"/>
      <c r="HF70" s="257"/>
      <c r="HG70" s="257"/>
      <c r="HH70" s="257"/>
      <c r="HI70" s="257"/>
      <c r="HJ70" s="257"/>
      <c r="HK70" s="257"/>
      <c r="HL70" s="257"/>
      <c r="HM70" s="257"/>
      <c r="HN70" s="257"/>
      <c r="HO70" s="257"/>
      <c r="HP70" s="257"/>
      <c r="HQ70" s="257"/>
      <c r="HR70" s="257"/>
      <c r="HS70" s="257"/>
      <c r="HT70" s="257"/>
      <c r="HU70" s="257"/>
      <c r="HV70" s="257"/>
      <c r="HW70" s="257"/>
      <c r="HX70" s="257"/>
      <c r="HY70" s="257"/>
      <c r="HZ70" s="257"/>
      <c r="IA70" s="257"/>
      <c r="IB70" s="257"/>
      <c r="IC70" s="257"/>
      <c r="ID70" s="257"/>
      <c r="IE70" s="257"/>
      <c r="IF70" s="257"/>
      <c r="IG70" s="257"/>
      <c r="IH70" s="257"/>
      <c r="II70" s="257"/>
      <c r="IJ70" s="257"/>
      <c r="IK70" s="257"/>
      <c r="IL70" s="257"/>
      <c r="IM70" s="257"/>
      <c r="IN70" s="257"/>
      <c r="IO70" s="257"/>
      <c r="IP70" s="257"/>
    </row>
    <row r="71" spans="1:250" ht="15" customHeight="1">
      <c r="A71" s="171"/>
      <c r="B71" s="293"/>
      <c r="C71" s="249" t="s">
        <v>210</v>
      </c>
      <c r="D71" s="249"/>
      <c r="E71" s="293" t="s">
        <v>88</v>
      </c>
      <c r="F71" s="316">
        <f t="shared" si="1"/>
        <v>240.02</v>
      </c>
      <c r="G71" s="317">
        <v>237.62</v>
      </c>
      <c r="H71" s="313"/>
      <c r="I71" s="313"/>
      <c r="J71" s="313"/>
      <c r="K71" s="313"/>
      <c r="L71" s="314"/>
      <c r="M71" s="318"/>
      <c r="N71" s="318"/>
      <c r="O71" s="317">
        <v>2.4</v>
      </c>
      <c r="P71" s="318"/>
      <c r="Q71" s="280"/>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257"/>
      <c r="EK71" s="257"/>
      <c r="EL71" s="257"/>
      <c r="EM71" s="257"/>
      <c r="EN71" s="257"/>
      <c r="EO71" s="257"/>
      <c r="EP71" s="257"/>
      <c r="EQ71" s="257"/>
      <c r="ER71" s="257"/>
      <c r="ES71" s="257"/>
      <c r="ET71" s="257"/>
      <c r="EU71" s="257"/>
      <c r="EV71" s="257"/>
      <c r="EW71" s="257"/>
      <c r="EX71" s="257"/>
      <c r="EY71" s="257"/>
      <c r="EZ71" s="257"/>
      <c r="FA71" s="257"/>
      <c r="FB71" s="257"/>
      <c r="FC71" s="257"/>
      <c r="FD71" s="257"/>
      <c r="FE71" s="257"/>
      <c r="FF71" s="257"/>
      <c r="FG71" s="257"/>
      <c r="FH71" s="257"/>
      <c r="FI71" s="257"/>
      <c r="FJ71" s="257"/>
      <c r="FK71" s="257"/>
      <c r="FL71" s="257"/>
      <c r="FM71" s="257"/>
      <c r="FN71" s="257"/>
      <c r="FO71" s="257"/>
      <c r="FP71" s="257"/>
      <c r="FQ71" s="257"/>
      <c r="FR71" s="257"/>
      <c r="FS71" s="257"/>
      <c r="FT71" s="257"/>
      <c r="FU71" s="257"/>
      <c r="FV71" s="257"/>
      <c r="FW71" s="257"/>
      <c r="FX71" s="257"/>
      <c r="FY71" s="257"/>
      <c r="FZ71" s="257"/>
      <c r="GA71" s="257"/>
      <c r="GB71" s="257"/>
      <c r="GC71" s="257"/>
      <c r="GD71" s="257"/>
      <c r="GE71" s="257"/>
      <c r="GF71" s="257"/>
      <c r="GG71" s="257"/>
      <c r="GH71" s="257"/>
      <c r="GI71" s="257"/>
      <c r="GJ71" s="257"/>
      <c r="GK71" s="257"/>
      <c r="GL71" s="257"/>
      <c r="GM71" s="257"/>
      <c r="GN71" s="257"/>
      <c r="GO71" s="257"/>
      <c r="GP71" s="257"/>
      <c r="GQ71" s="257"/>
      <c r="GR71" s="257"/>
      <c r="GS71" s="257"/>
      <c r="GT71" s="257"/>
      <c r="GU71" s="257"/>
      <c r="GV71" s="257"/>
      <c r="GW71" s="257"/>
      <c r="GX71" s="257"/>
      <c r="GY71" s="257"/>
      <c r="GZ71" s="257"/>
      <c r="HA71" s="257"/>
      <c r="HB71" s="257"/>
      <c r="HC71" s="257"/>
      <c r="HD71" s="257"/>
      <c r="HE71" s="257"/>
      <c r="HF71" s="257"/>
      <c r="HG71" s="257"/>
      <c r="HH71" s="257"/>
      <c r="HI71" s="257"/>
      <c r="HJ71" s="257"/>
      <c r="HK71" s="257"/>
      <c r="HL71" s="257"/>
      <c r="HM71" s="257"/>
      <c r="HN71" s="257"/>
      <c r="HO71" s="257"/>
      <c r="HP71" s="257"/>
      <c r="HQ71" s="257"/>
      <c r="HR71" s="257"/>
      <c r="HS71" s="257"/>
      <c r="HT71" s="257"/>
      <c r="HU71" s="257"/>
      <c r="HV71" s="257"/>
      <c r="HW71" s="257"/>
      <c r="HX71" s="257"/>
      <c r="HY71" s="257"/>
      <c r="HZ71" s="257"/>
      <c r="IA71" s="257"/>
      <c r="IB71" s="257"/>
      <c r="IC71" s="257"/>
      <c r="ID71" s="257"/>
      <c r="IE71" s="257"/>
      <c r="IF71" s="257"/>
      <c r="IG71" s="257"/>
      <c r="IH71" s="257"/>
      <c r="II71" s="257"/>
      <c r="IJ71" s="257"/>
      <c r="IK71" s="257"/>
      <c r="IL71" s="257"/>
      <c r="IM71" s="257"/>
      <c r="IN71" s="257"/>
      <c r="IO71" s="257"/>
      <c r="IP71" s="257"/>
    </row>
    <row r="72" spans="1:250" ht="15" customHeight="1">
      <c r="A72" s="171"/>
      <c r="B72" s="293">
        <v>208</v>
      </c>
      <c r="C72" s="249" t="s">
        <v>211</v>
      </c>
      <c r="D72" s="249" t="s">
        <v>214</v>
      </c>
      <c r="E72" s="293" t="s">
        <v>191</v>
      </c>
      <c r="F72" s="316">
        <f t="shared" si="1"/>
        <v>68.63</v>
      </c>
      <c r="G72" s="317">
        <v>68.63</v>
      </c>
      <c r="H72" s="313"/>
      <c r="I72" s="313"/>
      <c r="J72" s="313"/>
      <c r="K72" s="313"/>
      <c r="L72" s="314"/>
      <c r="M72" s="318"/>
      <c r="N72" s="318"/>
      <c r="O72" s="317"/>
      <c r="P72" s="318"/>
      <c r="Q72" s="280"/>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7"/>
      <c r="DD72" s="257"/>
      <c r="DE72" s="257"/>
      <c r="DF72" s="257"/>
      <c r="DG72" s="257"/>
      <c r="DH72" s="257"/>
      <c r="DI72" s="257"/>
      <c r="DJ72" s="257"/>
      <c r="DK72" s="257"/>
      <c r="DL72" s="257"/>
      <c r="DM72" s="257"/>
      <c r="DN72" s="257"/>
      <c r="DO72" s="257"/>
      <c r="DP72" s="257"/>
      <c r="DQ72" s="257"/>
      <c r="DR72" s="257"/>
      <c r="DS72" s="257"/>
      <c r="DT72" s="257"/>
      <c r="DU72" s="257"/>
      <c r="DV72" s="257"/>
      <c r="DW72" s="257"/>
      <c r="DX72" s="257"/>
      <c r="DY72" s="257"/>
      <c r="DZ72" s="257"/>
      <c r="EA72" s="257"/>
      <c r="EB72" s="257"/>
      <c r="EC72" s="257"/>
      <c r="ED72" s="257"/>
      <c r="EE72" s="257"/>
      <c r="EF72" s="257"/>
      <c r="EG72" s="257"/>
      <c r="EH72" s="257"/>
      <c r="EI72" s="257"/>
      <c r="EJ72" s="257"/>
      <c r="EK72" s="257"/>
      <c r="EL72" s="257"/>
      <c r="EM72" s="257"/>
      <c r="EN72" s="257"/>
      <c r="EO72" s="257"/>
      <c r="EP72" s="257"/>
      <c r="EQ72" s="257"/>
      <c r="ER72" s="257"/>
      <c r="ES72" s="257"/>
      <c r="ET72" s="257"/>
      <c r="EU72" s="257"/>
      <c r="EV72" s="257"/>
      <c r="EW72" s="257"/>
      <c r="EX72" s="257"/>
      <c r="EY72" s="257"/>
      <c r="EZ72" s="257"/>
      <c r="FA72" s="257"/>
      <c r="FB72" s="257"/>
      <c r="FC72" s="257"/>
      <c r="FD72" s="257"/>
      <c r="FE72" s="257"/>
      <c r="FF72" s="257"/>
      <c r="FG72" s="257"/>
      <c r="FH72" s="257"/>
      <c r="FI72" s="257"/>
      <c r="FJ72" s="257"/>
      <c r="FK72" s="257"/>
      <c r="FL72" s="257"/>
      <c r="FM72" s="257"/>
      <c r="FN72" s="257"/>
      <c r="FO72" s="257"/>
      <c r="FP72" s="257"/>
      <c r="FQ72" s="257"/>
      <c r="FR72" s="257"/>
      <c r="FS72" s="257"/>
      <c r="FT72" s="257"/>
      <c r="FU72" s="257"/>
      <c r="FV72" s="257"/>
      <c r="FW72" s="257"/>
      <c r="FX72" s="257"/>
      <c r="FY72" s="257"/>
      <c r="FZ72" s="257"/>
      <c r="GA72" s="257"/>
      <c r="GB72" s="257"/>
      <c r="GC72" s="257"/>
      <c r="GD72" s="257"/>
      <c r="GE72" s="257"/>
      <c r="GF72" s="257"/>
      <c r="GG72" s="257"/>
      <c r="GH72" s="257"/>
      <c r="GI72" s="257"/>
      <c r="GJ72" s="257"/>
      <c r="GK72" s="257"/>
      <c r="GL72" s="257"/>
      <c r="GM72" s="257"/>
      <c r="GN72" s="257"/>
      <c r="GO72" s="257"/>
      <c r="GP72" s="257"/>
      <c r="GQ72" s="257"/>
      <c r="GR72" s="257"/>
      <c r="GS72" s="257"/>
      <c r="GT72" s="257"/>
      <c r="GU72" s="257"/>
      <c r="GV72" s="257"/>
      <c r="GW72" s="257"/>
      <c r="GX72" s="257"/>
      <c r="GY72" s="257"/>
      <c r="GZ72" s="257"/>
      <c r="HA72" s="257"/>
      <c r="HB72" s="257"/>
      <c r="HC72" s="257"/>
      <c r="HD72" s="257"/>
      <c r="HE72" s="257"/>
      <c r="HF72" s="257"/>
      <c r="HG72" s="257"/>
      <c r="HH72" s="257"/>
      <c r="HI72" s="257"/>
      <c r="HJ72" s="257"/>
      <c r="HK72" s="257"/>
      <c r="HL72" s="257"/>
      <c r="HM72" s="257"/>
      <c r="HN72" s="257"/>
      <c r="HO72" s="257"/>
      <c r="HP72" s="257"/>
      <c r="HQ72" s="257"/>
      <c r="HR72" s="257"/>
      <c r="HS72" s="257"/>
      <c r="HT72" s="257"/>
      <c r="HU72" s="257"/>
      <c r="HV72" s="257"/>
      <c r="HW72" s="257"/>
      <c r="HX72" s="257"/>
      <c r="HY72" s="257"/>
      <c r="HZ72" s="257"/>
      <c r="IA72" s="257"/>
      <c r="IB72" s="257"/>
      <c r="IC72" s="257"/>
      <c r="ID72" s="257"/>
      <c r="IE72" s="257"/>
      <c r="IF72" s="257"/>
      <c r="IG72" s="257"/>
      <c r="IH72" s="257"/>
      <c r="II72" s="257"/>
      <c r="IJ72" s="257"/>
      <c r="IK72" s="257"/>
      <c r="IL72" s="257"/>
      <c r="IM72" s="257"/>
      <c r="IN72" s="257"/>
      <c r="IO72" s="257"/>
      <c r="IP72" s="257"/>
    </row>
    <row r="73" spans="1:250" ht="15" customHeight="1">
      <c r="A73" s="171"/>
      <c r="B73" s="293">
        <v>208</v>
      </c>
      <c r="C73" s="249" t="s">
        <v>211</v>
      </c>
      <c r="D73" s="249" t="s">
        <v>210</v>
      </c>
      <c r="E73" s="293" t="s">
        <v>10</v>
      </c>
      <c r="F73" s="316">
        <f t="shared" si="1"/>
        <v>154.09</v>
      </c>
      <c r="G73" s="317">
        <v>152.49</v>
      </c>
      <c r="H73" s="313"/>
      <c r="I73" s="313"/>
      <c r="J73" s="313"/>
      <c r="K73" s="313"/>
      <c r="L73" s="314"/>
      <c r="M73" s="318"/>
      <c r="N73" s="318"/>
      <c r="O73" s="317">
        <v>1.6</v>
      </c>
      <c r="P73" s="318"/>
      <c r="Q73" s="280"/>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7"/>
      <c r="FU73" s="257"/>
      <c r="FV73" s="257"/>
      <c r="FW73" s="257"/>
      <c r="FX73" s="257"/>
      <c r="FY73" s="257"/>
      <c r="FZ73" s="257"/>
      <c r="GA73" s="257"/>
      <c r="GB73" s="257"/>
      <c r="GC73" s="257"/>
      <c r="GD73" s="257"/>
      <c r="GE73" s="257"/>
      <c r="GF73" s="257"/>
      <c r="GG73" s="257"/>
      <c r="GH73" s="257"/>
      <c r="GI73" s="257"/>
      <c r="GJ73" s="257"/>
      <c r="GK73" s="257"/>
      <c r="GL73" s="257"/>
      <c r="GM73" s="257"/>
      <c r="GN73" s="257"/>
      <c r="GO73" s="257"/>
      <c r="GP73" s="257"/>
      <c r="GQ73" s="257"/>
      <c r="GR73" s="257"/>
      <c r="GS73" s="257"/>
      <c r="GT73" s="257"/>
      <c r="GU73" s="257"/>
      <c r="GV73" s="257"/>
      <c r="GW73" s="257"/>
      <c r="GX73" s="257"/>
      <c r="GY73" s="257"/>
      <c r="GZ73" s="257"/>
      <c r="HA73" s="257"/>
      <c r="HB73" s="257"/>
      <c r="HC73" s="257"/>
      <c r="HD73" s="257"/>
      <c r="HE73" s="257"/>
      <c r="HF73" s="257"/>
      <c r="HG73" s="257"/>
      <c r="HH73" s="257"/>
      <c r="HI73" s="257"/>
      <c r="HJ73" s="257"/>
      <c r="HK73" s="257"/>
      <c r="HL73" s="257"/>
      <c r="HM73" s="257"/>
      <c r="HN73" s="257"/>
      <c r="HO73" s="257"/>
      <c r="HP73" s="257"/>
      <c r="HQ73" s="257"/>
      <c r="HR73" s="257"/>
      <c r="HS73" s="257"/>
      <c r="HT73" s="257"/>
      <c r="HU73" s="257"/>
      <c r="HV73" s="257"/>
      <c r="HW73" s="257"/>
      <c r="HX73" s="257"/>
      <c r="HY73" s="257"/>
      <c r="HZ73" s="257"/>
      <c r="IA73" s="257"/>
      <c r="IB73" s="257"/>
      <c r="IC73" s="257"/>
      <c r="ID73" s="257"/>
      <c r="IE73" s="257"/>
      <c r="IF73" s="257"/>
      <c r="IG73" s="257"/>
      <c r="IH73" s="257"/>
      <c r="II73" s="257"/>
      <c r="IJ73" s="257"/>
      <c r="IK73" s="257"/>
      <c r="IL73" s="257"/>
      <c r="IM73" s="257"/>
      <c r="IN73" s="257"/>
      <c r="IO73" s="257"/>
      <c r="IP73" s="257"/>
    </row>
    <row r="74" spans="1:250" ht="15" customHeight="1">
      <c r="A74" s="171"/>
      <c r="B74" s="293">
        <v>208</v>
      </c>
      <c r="C74" s="249" t="s">
        <v>211</v>
      </c>
      <c r="D74" s="249" t="s">
        <v>212</v>
      </c>
      <c r="E74" s="293" t="s">
        <v>90</v>
      </c>
      <c r="F74" s="316">
        <f t="shared" si="1"/>
        <v>17.3</v>
      </c>
      <c r="G74" s="317">
        <v>16.5</v>
      </c>
      <c r="H74" s="313"/>
      <c r="I74" s="313"/>
      <c r="J74" s="313"/>
      <c r="K74" s="313"/>
      <c r="L74" s="314"/>
      <c r="M74" s="318"/>
      <c r="N74" s="318"/>
      <c r="O74" s="317">
        <v>0.8</v>
      </c>
      <c r="P74" s="318"/>
      <c r="Q74" s="280"/>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c r="CP74" s="257"/>
      <c r="CQ74" s="257"/>
      <c r="CR74" s="257"/>
      <c r="CS74" s="257"/>
      <c r="CT74" s="257"/>
      <c r="CU74" s="257"/>
      <c r="CV74" s="257"/>
      <c r="CW74" s="257"/>
      <c r="CX74" s="257"/>
      <c r="CY74" s="257"/>
      <c r="CZ74" s="257"/>
      <c r="DA74" s="257"/>
      <c r="DB74" s="257"/>
      <c r="DC74" s="257"/>
      <c r="DD74" s="257"/>
      <c r="DE74" s="257"/>
      <c r="DF74" s="257"/>
      <c r="DG74" s="257"/>
      <c r="DH74" s="257"/>
      <c r="DI74" s="257"/>
      <c r="DJ74" s="257"/>
      <c r="DK74" s="257"/>
      <c r="DL74" s="257"/>
      <c r="DM74" s="257"/>
      <c r="DN74" s="257"/>
      <c r="DO74" s="257"/>
      <c r="DP74" s="257"/>
      <c r="DQ74" s="257"/>
      <c r="DR74" s="257"/>
      <c r="DS74" s="257"/>
      <c r="DT74" s="257"/>
      <c r="DU74" s="257"/>
      <c r="DV74" s="257"/>
      <c r="DW74" s="257"/>
      <c r="DX74" s="257"/>
      <c r="DY74" s="257"/>
      <c r="DZ74" s="257"/>
      <c r="EA74" s="257"/>
      <c r="EB74" s="257"/>
      <c r="EC74" s="257"/>
      <c r="ED74" s="257"/>
      <c r="EE74" s="257"/>
      <c r="EF74" s="257"/>
      <c r="EG74" s="257"/>
      <c r="EH74" s="257"/>
      <c r="EI74" s="257"/>
      <c r="EJ74" s="257"/>
      <c r="EK74" s="257"/>
      <c r="EL74" s="257"/>
      <c r="EM74" s="257"/>
      <c r="EN74" s="257"/>
      <c r="EO74" s="257"/>
      <c r="EP74" s="257"/>
      <c r="EQ74" s="257"/>
      <c r="ER74" s="257"/>
      <c r="ES74" s="257"/>
      <c r="ET74" s="257"/>
      <c r="EU74" s="257"/>
      <c r="EV74" s="257"/>
      <c r="EW74" s="257"/>
      <c r="EX74" s="257"/>
      <c r="EY74" s="257"/>
      <c r="EZ74" s="257"/>
      <c r="FA74" s="257"/>
      <c r="FB74" s="257"/>
      <c r="FC74" s="257"/>
      <c r="FD74" s="257"/>
      <c r="FE74" s="257"/>
      <c r="FF74" s="257"/>
      <c r="FG74" s="257"/>
      <c r="FH74" s="257"/>
      <c r="FI74" s="257"/>
      <c r="FJ74" s="257"/>
      <c r="FK74" s="257"/>
      <c r="FL74" s="257"/>
      <c r="FM74" s="257"/>
      <c r="FN74" s="257"/>
      <c r="FO74" s="257"/>
      <c r="FP74" s="257"/>
      <c r="FQ74" s="257"/>
      <c r="FR74" s="257"/>
      <c r="FS74" s="257"/>
      <c r="FT74" s="257"/>
      <c r="FU74" s="257"/>
      <c r="FV74" s="257"/>
      <c r="FW74" s="257"/>
      <c r="FX74" s="257"/>
      <c r="FY74" s="257"/>
      <c r="FZ74" s="257"/>
      <c r="GA74" s="257"/>
      <c r="GB74" s="257"/>
      <c r="GC74" s="257"/>
      <c r="GD74" s="257"/>
      <c r="GE74" s="257"/>
      <c r="GF74" s="257"/>
      <c r="GG74" s="257"/>
      <c r="GH74" s="257"/>
      <c r="GI74" s="257"/>
      <c r="GJ74" s="257"/>
      <c r="GK74" s="257"/>
      <c r="GL74" s="257"/>
      <c r="GM74" s="257"/>
      <c r="GN74" s="257"/>
      <c r="GO74" s="257"/>
      <c r="GP74" s="257"/>
      <c r="GQ74" s="257"/>
      <c r="GR74" s="257"/>
      <c r="GS74" s="257"/>
      <c r="GT74" s="257"/>
      <c r="GU74" s="257"/>
      <c r="GV74" s="257"/>
      <c r="GW74" s="257"/>
      <c r="GX74" s="257"/>
      <c r="GY74" s="257"/>
      <c r="GZ74" s="257"/>
      <c r="HA74" s="257"/>
      <c r="HB74" s="257"/>
      <c r="HC74" s="257"/>
      <c r="HD74" s="257"/>
      <c r="HE74" s="257"/>
      <c r="HF74" s="257"/>
      <c r="HG74" s="257"/>
      <c r="HH74" s="257"/>
      <c r="HI74" s="257"/>
      <c r="HJ74" s="257"/>
      <c r="HK74" s="257"/>
      <c r="HL74" s="257"/>
      <c r="HM74" s="257"/>
      <c r="HN74" s="257"/>
      <c r="HO74" s="257"/>
      <c r="HP74" s="257"/>
      <c r="HQ74" s="257"/>
      <c r="HR74" s="257"/>
      <c r="HS74" s="257"/>
      <c r="HT74" s="257"/>
      <c r="HU74" s="257"/>
      <c r="HV74" s="257"/>
      <c r="HW74" s="257"/>
      <c r="HX74" s="257"/>
      <c r="HY74" s="257"/>
      <c r="HZ74" s="257"/>
      <c r="IA74" s="257"/>
      <c r="IB74" s="257"/>
      <c r="IC74" s="257"/>
      <c r="ID74" s="257"/>
      <c r="IE74" s="257"/>
      <c r="IF74" s="257"/>
      <c r="IG74" s="257"/>
      <c r="IH74" s="257"/>
      <c r="II74" s="257"/>
      <c r="IJ74" s="257"/>
      <c r="IK74" s="257"/>
      <c r="IL74" s="257"/>
      <c r="IM74" s="257"/>
      <c r="IN74" s="257"/>
      <c r="IO74" s="257"/>
      <c r="IP74" s="257"/>
    </row>
    <row r="75" spans="1:250" ht="15" customHeight="1">
      <c r="A75" s="171"/>
      <c r="B75" s="293">
        <v>210</v>
      </c>
      <c r="C75" s="249"/>
      <c r="D75" s="249"/>
      <c r="E75" s="293" t="s">
        <v>91</v>
      </c>
      <c r="F75" s="316">
        <f t="shared" si="1"/>
        <v>93.83</v>
      </c>
      <c r="G75" s="317">
        <v>92.97</v>
      </c>
      <c r="H75" s="313"/>
      <c r="I75" s="313"/>
      <c r="J75" s="313"/>
      <c r="K75" s="313"/>
      <c r="L75" s="314"/>
      <c r="M75" s="318"/>
      <c r="N75" s="318"/>
      <c r="O75" s="317">
        <v>0.86</v>
      </c>
      <c r="P75" s="318"/>
      <c r="Q75" s="280"/>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c r="CP75" s="257"/>
      <c r="CQ75" s="257"/>
      <c r="CR75" s="257"/>
      <c r="CS75" s="257"/>
      <c r="CT75" s="257"/>
      <c r="CU75" s="257"/>
      <c r="CV75" s="257"/>
      <c r="CW75" s="257"/>
      <c r="CX75" s="257"/>
      <c r="CY75" s="257"/>
      <c r="CZ75" s="257"/>
      <c r="DA75" s="257"/>
      <c r="DB75" s="257"/>
      <c r="DC75" s="257"/>
      <c r="DD75" s="257"/>
      <c r="DE75" s="257"/>
      <c r="DF75" s="257"/>
      <c r="DG75" s="257"/>
      <c r="DH75" s="257"/>
      <c r="DI75" s="257"/>
      <c r="DJ75" s="257"/>
      <c r="DK75" s="257"/>
      <c r="DL75" s="257"/>
      <c r="DM75" s="257"/>
      <c r="DN75" s="257"/>
      <c r="DO75" s="257"/>
      <c r="DP75" s="257"/>
      <c r="DQ75" s="257"/>
      <c r="DR75" s="257"/>
      <c r="DS75" s="257"/>
      <c r="DT75" s="257"/>
      <c r="DU75" s="257"/>
      <c r="DV75" s="257"/>
      <c r="DW75" s="257"/>
      <c r="DX75" s="257"/>
      <c r="DY75" s="257"/>
      <c r="DZ75" s="257"/>
      <c r="EA75" s="257"/>
      <c r="EB75" s="257"/>
      <c r="EC75" s="257"/>
      <c r="ED75" s="257"/>
      <c r="EE75" s="257"/>
      <c r="EF75" s="257"/>
      <c r="EG75" s="257"/>
      <c r="EH75" s="257"/>
      <c r="EI75" s="257"/>
      <c r="EJ75" s="257"/>
      <c r="EK75" s="257"/>
      <c r="EL75" s="257"/>
      <c r="EM75" s="257"/>
      <c r="EN75" s="257"/>
      <c r="EO75" s="257"/>
      <c r="EP75" s="257"/>
      <c r="EQ75" s="257"/>
      <c r="ER75" s="257"/>
      <c r="ES75" s="257"/>
      <c r="ET75" s="257"/>
      <c r="EU75" s="257"/>
      <c r="EV75" s="257"/>
      <c r="EW75" s="257"/>
      <c r="EX75" s="257"/>
      <c r="EY75" s="257"/>
      <c r="EZ75" s="257"/>
      <c r="FA75" s="257"/>
      <c r="FB75" s="257"/>
      <c r="FC75" s="257"/>
      <c r="FD75" s="257"/>
      <c r="FE75" s="257"/>
      <c r="FF75" s="257"/>
      <c r="FG75" s="257"/>
      <c r="FH75" s="257"/>
      <c r="FI75" s="257"/>
      <c r="FJ75" s="257"/>
      <c r="FK75" s="257"/>
      <c r="FL75" s="257"/>
      <c r="FM75" s="257"/>
      <c r="FN75" s="257"/>
      <c r="FO75" s="257"/>
      <c r="FP75" s="257"/>
      <c r="FQ75" s="257"/>
      <c r="FR75" s="257"/>
      <c r="FS75" s="257"/>
      <c r="FT75" s="257"/>
      <c r="FU75" s="257"/>
      <c r="FV75" s="257"/>
      <c r="FW75" s="257"/>
      <c r="FX75" s="257"/>
      <c r="FY75" s="257"/>
      <c r="FZ75" s="257"/>
      <c r="GA75" s="257"/>
      <c r="GB75" s="257"/>
      <c r="GC75" s="257"/>
      <c r="GD75" s="257"/>
      <c r="GE75" s="257"/>
      <c r="GF75" s="257"/>
      <c r="GG75" s="257"/>
      <c r="GH75" s="257"/>
      <c r="GI75" s="257"/>
      <c r="GJ75" s="257"/>
      <c r="GK75" s="257"/>
      <c r="GL75" s="257"/>
      <c r="GM75" s="257"/>
      <c r="GN75" s="257"/>
      <c r="GO75" s="257"/>
      <c r="GP75" s="257"/>
      <c r="GQ75" s="257"/>
      <c r="GR75" s="257"/>
      <c r="GS75" s="257"/>
      <c r="GT75" s="257"/>
      <c r="GU75" s="257"/>
      <c r="GV75" s="257"/>
      <c r="GW75" s="257"/>
      <c r="GX75" s="257"/>
      <c r="GY75" s="257"/>
      <c r="GZ75" s="257"/>
      <c r="HA75" s="257"/>
      <c r="HB75" s="257"/>
      <c r="HC75" s="257"/>
      <c r="HD75" s="257"/>
      <c r="HE75" s="257"/>
      <c r="HF75" s="257"/>
      <c r="HG75" s="257"/>
      <c r="HH75" s="257"/>
      <c r="HI75" s="257"/>
      <c r="HJ75" s="257"/>
      <c r="HK75" s="257"/>
      <c r="HL75" s="257"/>
      <c r="HM75" s="257"/>
      <c r="HN75" s="257"/>
      <c r="HO75" s="257"/>
      <c r="HP75" s="257"/>
      <c r="HQ75" s="257"/>
      <c r="HR75" s="257"/>
      <c r="HS75" s="257"/>
      <c r="HT75" s="257"/>
      <c r="HU75" s="257"/>
      <c r="HV75" s="257"/>
      <c r="HW75" s="257"/>
      <c r="HX75" s="257"/>
      <c r="HY75" s="257"/>
      <c r="HZ75" s="257"/>
      <c r="IA75" s="257"/>
      <c r="IB75" s="257"/>
      <c r="IC75" s="257"/>
      <c r="ID75" s="257"/>
      <c r="IE75" s="257"/>
      <c r="IF75" s="257"/>
      <c r="IG75" s="257"/>
      <c r="IH75" s="257"/>
      <c r="II75" s="257"/>
      <c r="IJ75" s="257"/>
      <c r="IK75" s="257"/>
      <c r="IL75" s="257"/>
      <c r="IM75" s="257"/>
      <c r="IN75" s="257"/>
      <c r="IO75" s="257"/>
      <c r="IP75" s="257"/>
    </row>
    <row r="76" spans="1:250" ht="15" customHeight="1">
      <c r="A76" s="171"/>
      <c r="B76" s="293"/>
      <c r="C76" s="249" t="s">
        <v>223</v>
      </c>
      <c r="D76" s="249"/>
      <c r="E76" s="293" t="s">
        <v>11</v>
      </c>
      <c r="F76" s="316">
        <f t="shared" si="1"/>
        <v>93.83</v>
      </c>
      <c r="G76" s="317">
        <v>92.97</v>
      </c>
      <c r="H76" s="313"/>
      <c r="I76" s="313"/>
      <c r="J76" s="313"/>
      <c r="K76" s="313"/>
      <c r="L76" s="314"/>
      <c r="M76" s="318"/>
      <c r="N76" s="318"/>
      <c r="O76" s="317">
        <v>0.86</v>
      </c>
      <c r="P76" s="318"/>
      <c r="Q76" s="280"/>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c r="CP76" s="257"/>
      <c r="CQ76" s="257"/>
      <c r="CR76" s="257"/>
      <c r="CS76" s="257"/>
      <c r="CT76" s="257"/>
      <c r="CU76" s="257"/>
      <c r="CV76" s="257"/>
      <c r="CW76" s="257"/>
      <c r="CX76" s="257"/>
      <c r="CY76" s="257"/>
      <c r="CZ76" s="257"/>
      <c r="DA76" s="257"/>
      <c r="DB76" s="257"/>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7"/>
      <c r="EB76" s="257"/>
      <c r="EC76" s="257"/>
      <c r="ED76" s="257"/>
      <c r="EE76" s="257"/>
      <c r="EF76" s="257"/>
      <c r="EG76" s="257"/>
      <c r="EH76" s="257"/>
      <c r="EI76" s="257"/>
      <c r="EJ76" s="257"/>
      <c r="EK76" s="257"/>
      <c r="EL76" s="257"/>
      <c r="EM76" s="257"/>
      <c r="EN76" s="257"/>
      <c r="EO76" s="257"/>
      <c r="EP76" s="257"/>
      <c r="EQ76" s="257"/>
      <c r="ER76" s="257"/>
      <c r="ES76" s="257"/>
      <c r="ET76" s="257"/>
      <c r="EU76" s="257"/>
      <c r="EV76" s="257"/>
      <c r="EW76" s="257"/>
      <c r="EX76" s="257"/>
      <c r="EY76" s="257"/>
      <c r="EZ76" s="257"/>
      <c r="FA76" s="257"/>
      <c r="FB76" s="257"/>
      <c r="FC76" s="257"/>
      <c r="FD76" s="257"/>
      <c r="FE76" s="257"/>
      <c r="FF76" s="257"/>
      <c r="FG76" s="257"/>
      <c r="FH76" s="257"/>
      <c r="FI76" s="257"/>
      <c r="FJ76" s="257"/>
      <c r="FK76" s="257"/>
      <c r="FL76" s="257"/>
      <c r="FM76" s="257"/>
      <c r="FN76" s="257"/>
      <c r="FO76" s="257"/>
      <c r="FP76" s="257"/>
      <c r="FQ76" s="257"/>
      <c r="FR76" s="257"/>
      <c r="FS76" s="257"/>
      <c r="FT76" s="257"/>
      <c r="FU76" s="257"/>
      <c r="FV76" s="257"/>
      <c r="FW76" s="257"/>
      <c r="FX76" s="257"/>
      <c r="FY76" s="257"/>
      <c r="FZ76" s="257"/>
      <c r="GA76" s="257"/>
      <c r="GB76" s="257"/>
      <c r="GC76" s="257"/>
      <c r="GD76" s="257"/>
      <c r="GE76" s="257"/>
      <c r="GF76" s="257"/>
      <c r="GG76" s="257"/>
      <c r="GH76" s="257"/>
      <c r="GI76" s="257"/>
      <c r="GJ76" s="257"/>
      <c r="GK76" s="257"/>
      <c r="GL76" s="257"/>
      <c r="GM76" s="257"/>
      <c r="GN76" s="257"/>
      <c r="GO76" s="257"/>
      <c r="GP76" s="257"/>
      <c r="GQ76" s="257"/>
      <c r="GR76" s="257"/>
      <c r="GS76" s="257"/>
      <c r="GT76" s="257"/>
      <c r="GU76" s="257"/>
      <c r="GV76" s="257"/>
      <c r="GW76" s="257"/>
      <c r="GX76" s="257"/>
      <c r="GY76" s="257"/>
      <c r="GZ76" s="257"/>
      <c r="HA76" s="257"/>
      <c r="HB76" s="257"/>
      <c r="HC76" s="257"/>
      <c r="HD76" s="257"/>
      <c r="HE76" s="257"/>
      <c r="HF76" s="257"/>
      <c r="HG76" s="257"/>
      <c r="HH76" s="257"/>
      <c r="HI76" s="257"/>
      <c r="HJ76" s="257"/>
      <c r="HK76" s="257"/>
      <c r="HL76" s="257"/>
      <c r="HM76" s="257"/>
      <c r="HN76" s="257"/>
      <c r="HO76" s="257"/>
      <c r="HP76" s="257"/>
      <c r="HQ76" s="257"/>
      <c r="HR76" s="257"/>
      <c r="HS76" s="257"/>
      <c r="HT76" s="257"/>
      <c r="HU76" s="257"/>
      <c r="HV76" s="257"/>
      <c r="HW76" s="257"/>
      <c r="HX76" s="257"/>
      <c r="HY76" s="257"/>
      <c r="HZ76" s="257"/>
      <c r="IA76" s="257"/>
      <c r="IB76" s="257"/>
      <c r="IC76" s="257"/>
      <c r="ID76" s="257"/>
      <c r="IE76" s="257"/>
      <c r="IF76" s="257"/>
      <c r="IG76" s="257"/>
      <c r="IH76" s="257"/>
      <c r="II76" s="257"/>
      <c r="IJ76" s="257"/>
      <c r="IK76" s="257"/>
      <c r="IL76" s="257"/>
      <c r="IM76" s="257"/>
      <c r="IN76" s="257"/>
      <c r="IO76" s="257"/>
      <c r="IP76" s="257"/>
    </row>
    <row r="77" spans="1:250" ht="15" customHeight="1">
      <c r="A77" s="171"/>
      <c r="B77" s="293">
        <v>210</v>
      </c>
      <c r="C77" s="249" t="s">
        <v>224</v>
      </c>
      <c r="D77" s="249" t="s">
        <v>214</v>
      </c>
      <c r="E77" s="293" t="s">
        <v>205</v>
      </c>
      <c r="F77" s="316">
        <f t="shared" si="1"/>
        <v>93.83</v>
      </c>
      <c r="G77" s="317">
        <v>92.97</v>
      </c>
      <c r="H77" s="313"/>
      <c r="I77" s="313"/>
      <c r="J77" s="313"/>
      <c r="K77" s="313"/>
      <c r="L77" s="314"/>
      <c r="M77" s="318"/>
      <c r="N77" s="318"/>
      <c r="O77" s="317">
        <v>0.86</v>
      </c>
      <c r="P77" s="318"/>
      <c r="Q77" s="280"/>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c r="CP77" s="257"/>
      <c r="CQ77" s="257"/>
      <c r="CR77" s="257"/>
      <c r="CS77" s="257"/>
      <c r="CT77" s="257"/>
      <c r="CU77" s="257"/>
      <c r="CV77" s="257"/>
      <c r="CW77" s="257"/>
      <c r="CX77" s="257"/>
      <c r="CY77" s="257"/>
      <c r="CZ77" s="257"/>
      <c r="DA77" s="257"/>
      <c r="DB77" s="257"/>
      <c r="DC77" s="257"/>
      <c r="DD77" s="257"/>
      <c r="DE77" s="257"/>
      <c r="DF77" s="257"/>
      <c r="DG77" s="257"/>
      <c r="DH77" s="257"/>
      <c r="DI77" s="257"/>
      <c r="DJ77" s="257"/>
      <c r="DK77" s="257"/>
      <c r="DL77" s="257"/>
      <c r="DM77" s="257"/>
      <c r="DN77" s="257"/>
      <c r="DO77" s="257"/>
      <c r="DP77" s="257"/>
      <c r="DQ77" s="257"/>
      <c r="DR77" s="257"/>
      <c r="DS77" s="257"/>
      <c r="DT77" s="257"/>
      <c r="DU77" s="257"/>
      <c r="DV77" s="257"/>
      <c r="DW77" s="257"/>
      <c r="DX77" s="257"/>
      <c r="DY77" s="257"/>
      <c r="DZ77" s="257"/>
      <c r="EA77" s="257"/>
      <c r="EB77" s="257"/>
      <c r="EC77" s="257"/>
      <c r="ED77" s="257"/>
      <c r="EE77" s="257"/>
      <c r="EF77" s="257"/>
      <c r="EG77" s="257"/>
      <c r="EH77" s="257"/>
      <c r="EI77" s="257"/>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c r="FS77" s="257"/>
      <c r="FT77" s="257"/>
      <c r="FU77" s="257"/>
      <c r="FV77" s="257"/>
      <c r="FW77" s="257"/>
      <c r="FX77" s="257"/>
      <c r="FY77" s="257"/>
      <c r="FZ77" s="257"/>
      <c r="GA77" s="257"/>
      <c r="GB77" s="257"/>
      <c r="GC77" s="257"/>
      <c r="GD77" s="257"/>
      <c r="GE77" s="257"/>
      <c r="GF77" s="257"/>
      <c r="GG77" s="257"/>
      <c r="GH77" s="257"/>
      <c r="GI77" s="257"/>
      <c r="GJ77" s="257"/>
      <c r="GK77" s="257"/>
      <c r="GL77" s="257"/>
      <c r="GM77" s="257"/>
      <c r="GN77" s="257"/>
      <c r="GO77" s="257"/>
      <c r="GP77" s="257"/>
      <c r="GQ77" s="257"/>
      <c r="GR77" s="257"/>
      <c r="GS77" s="257"/>
      <c r="GT77" s="257"/>
      <c r="GU77" s="257"/>
      <c r="GV77" s="257"/>
      <c r="GW77" s="257"/>
      <c r="GX77" s="257"/>
      <c r="GY77" s="257"/>
      <c r="GZ77" s="257"/>
      <c r="HA77" s="257"/>
      <c r="HB77" s="257"/>
      <c r="HC77" s="257"/>
      <c r="HD77" s="257"/>
      <c r="HE77" s="257"/>
      <c r="HF77" s="257"/>
      <c r="HG77" s="257"/>
      <c r="HH77" s="257"/>
      <c r="HI77" s="257"/>
      <c r="HJ77" s="257"/>
      <c r="HK77" s="257"/>
      <c r="HL77" s="257"/>
      <c r="HM77" s="257"/>
      <c r="HN77" s="257"/>
      <c r="HO77" s="257"/>
      <c r="HP77" s="257"/>
      <c r="HQ77" s="257"/>
      <c r="HR77" s="257"/>
      <c r="HS77" s="257"/>
      <c r="HT77" s="257"/>
      <c r="HU77" s="257"/>
      <c r="HV77" s="257"/>
      <c r="HW77" s="257"/>
      <c r="HX77" s="257"/>
      <c r="HY77" s="257"/>
      <c r="HZ77" s="257"/>
      <c r="IA77" s="257"/>
      <c r="IB77" s="257"/>
      <c r="IC77" s="257"/>
      <c r="ID77" s="257"/>
      <c r="IE77" s="257"/>
      <c r="IF77" s="257"/>
      <c r="IG77" s="257"/>
      <c r="IH77" s="257"/>
      <c r="II77" s="257"/>
      <c r="IJ77" s="257"/>
      <c r="IK77" s="257"/>
      <c r="IL77" s="257"/>
      <c r="IM77" s="257"/>
      <c r="IN77" s="257"/>
      <c r="IO77" s="257"/>
      <c r="IP77" s="257"/>
    </row>
    <row r="78" spans="1:250" ht="15" customHeight="1">
      <c r="A78" s="171"/>
      <c r="B78" s="293">
        <v>221</v>
      </c>
      <c r="C78" s="249"/>
      <c r="D78" s="249"/>
      <c r="E78" s="293" t="s">
        <v>36</v>
      </c>
      <c r="F78" s="316">
        <f t="shared" si="1"/>
        <v>279.23999999999995</v>
      </c>
      <c r="G78" s="317">
        <v>276.15</v>
      </c>
      <c r="H78" s="313"/>
      <c r="I78" s="313"/>
      <c r="J78" s="313"/>
      <c r="K78" s="313"/>
      <c r="L78" s="314"/>
      <c r="M78" s="318"/>
      <c r="N78" s="318"/>
      <c r="O78" s="317">
        <v>3.09</v>
      </c>
      <c r="P78" s="318"/>
      <c r="Q78" s="280"/>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c r="CP78" s="257"/>
      <c r="CQ78" s="257"/>
      <c r="CR78" s="257"/>
      <c r="CS78" s="257"/>
      <c r="CT78" s="257"/>
      <c r="CU78" s="257"/>
      <c r="CV78" s="257"/>
      <c r="CW78" s="257"/>
      <c r="CX78" s="257"/>
      <c r="CY78" s="257"/>
      <c r="CZ78" s="257"/>
      <c r="DA78" s="257"/>
      <c r="DB78" s="257"/>
      <c r="DC78" s="257"/>
      <c r="DD78" s="257"/>
      <c r="DE78" s="257"/>
      <c r="DF78" s="257"/>
      <c r="DG78" s="257"/>
      <c r="DH78" s="257"/>
      <c r="DI78" s="257"/>
      <c r="DJ78" s="257"/>
      <c r="DK78" s="257"/>
      <c r="DL78" s="257"/>
      <c r="DM78" s="257"/>
      <c r="DN78" s="257"/>
      <c r="DO78" s="257"/>
      <c r="DP78" s="257"/>
      <c r="DQ78" s="257"/>
      <c r="DR78" s="257"/>
      <c r="DS78" s="257"/>
      <c r="DT78" s="257"/>
      <c r="DU78" s="257"/>
      <c r="DV78" s="257"/>
      <c r="DW78" s="257"/>
      <c r="DX78" s="257"/>
      <c r="DY78" s="257"/>
      <c r="DZ78" s="257"/>
      <c r="EA78" s="257"/>
      <c r="EB78" s="257"/>
      <c r="EC78" s="257"/>
      <c r="ED78" s="257"/>
      <c r="EE78" s="257"/>
      <c r="EF78" s="257"/>
      <c r="EG78" s="257"/>
      <c r="EH78" s="257"/>
      <c r="EI78" s="257"/>
      <c r="EJ78" s="257"/>
      <c r="EK78" s="257"/>
      <c r="EL78" s="257"/>
      <c r="EM78" s="257"/>
      <c r="EN78" s="257"/>
      <c r="EO78" s="257"/>
      <c r="EP78" s="257"/>
      <c r="EQ78" s="257"/>
      <c r="ER78" s="257"/>
      <c r="ES78" s="257"/>
      <c r="ET78" s="257"/>
      <c r="EU78" s="257"/>
      <c r="EV78" s="257"/>
      <c r="EW78" s="257"/>
      <c r="EX78" s="257"/>
      <c r="EY78" s="257"/>
      <c r="EZ78" s="257"/>
      <c r="FA78" s="257"/>
      <c r="FB78" s="257"/>
      <c r="FC78" s="257"/>
      <c r="FD78" s="257"/>
      <c r="FE78" s="257"/>
      <c r="FF78" s="257"/>
      <c r="FG78" s="257"/>
      <c r="FH78" s="257"/>
      <c r="FI78" s="257"/>
      <c r="FJ78" s="257"/>
      <c r="FK78" s="257"/>
      <c r="FL78" s="257"/>
      <c r="FM78" s="257"/>
      <c r="FN78" s="257"/>
      <c r="FO78" s="257"/>
      <c r="FP78" s="257"/>
      <c r="FQ78" s="257"/>
      <c r="FR78" s="257"/>
      <c r="FS78" s="257"/>
      <c r="FT78" s="257"/>
      <c r="FU78" s="257"/>
      <c r="FV78" s="257"/>
      <c r="FW78" s="257"/>
      <c r="FX78" s="257"/>
      <c r="FY78" s="257"/>
      <c r="FZ78" s="257"/>
      <c r="GA78" s="257"/>
      <c r="GB78" s="257"/>
      <c r="GC78" s="257"/>
      <c r="GD78" s="257"/>
      <c r="GE78" s="257"/>
      <c r="GF78" s="257"/>
      <c r="GG78" s="257"/>
      <c r="GH78" s="257"/>
      <c r="GI78" s="257"/>
      <c r="GJ78" s="257"/>
      <c r="GK78" s="257"/>
      <c r="GL78" s="257"/>
      <c r="GM78" s="257"/>
      <c r="GN78" s="257"/>
      <c r="GO78" s="257"/>
      <c r="GP78" s="257"/>
      <c r="GQ78" s="257"/>
      <c r="GR78" s="257"/>
      <c r="GS78" s="257"/>
      <c r="GT78" s="257"/>
      <c r="GU78" s="257"/>
      <c r="GV78" s="257"/>
      <c r="GW78" s="257"/>
      <c r="GX78" s="257"/>
      <c r="GY78" s="257"/>
      <c r="GZ78" s="257"/>
      <c r="HA78" s="257"/>
      <c r="HB78" s="257"/>
      <c r="HC78" s="257"/>
      <c r="HD78" s="257"/>
      <c r="HE78" s="257"/>
      <c r="HF78" s="257"/>
      <c r="HG78" s="257"/>
      <c r="HH78" s="257"/>
      <c r="HI78" s="257"/>
      <c r="HJ78" s="257"/>
      <c r="HK78" s="257"/>
      <c r="HL78" s="257"/>
      <c r="HM78" s="257"/>
      <c r="HN78" s="257"/>
      <c r="HO78" s="257"/>
      <c r="HP78" s="257"/>
      <c r="HQ78" s="257"/>
      <c r="HR78" s="257"/>
      <c r="HS78" s="257"/>
      <c r="HT78" s="257"/>
      <c r="HU78" s="257"/>
      <c r="HV78" s="257"/>
      <c r="HW78" s="257"/>
      <c r="HX78" s="257"/>
      <c r="HY78" s="257"/>
      <c r="HZ78" s="257"/>
      <c r="IA78" s="257"/>
      <c r="IB78" s="257"/>
      <c r="IC78" s="257"/>
      <c r="ID78" s="257"/>
      <c r="IE78" s="257"/>
      <c r="IF78" s="257"/>
      <c r="IG78" s="257"/>
      <c r="IH78" s="257"/>
      <c r="II78" s="257"/>
      <c r="IJ78" s="257"/>
      <c r="IK78" s="257"/>
      <c r="IL78" s="257"/>
      <c r="IM78" s="257"/>
      <c r="IN78" s="257"/>
      <c r="IO78" s="257"/>
      <c r="IP78" s="257"/>
    </row>
    <row r="79" spans="1:250" ht="15" customHeight="1">
      <c r="A79" s="171"/>
      <c r="B79" s="293"/>
      <c r="C79" s="249" t="s">
        <v>214</v>
      </c>
      <c r="D79" s="249"/>
      <c r="E79" s="293" t="s">
        <v>15</v>
      </c>
      <c r="F79" s="316">
        <f t="shared" si="1"/>
        <v>279.23999999999995</v>
      </c>
      <c r="G79" s="317">
        <v>276.15</v>
      </c>
      <c r="H79" s="313"/>
      <c r="I79" s="313"/>
      <c r="J79" s="313"/>
      <c r="K79" s="313"/>
      <c r="L79" s="314"/>
      <c r="M79" s="318"/>
      <c r="N79" s="318"/>
      <c r="O79" s="317">
        <v>3.09</v>
      </c>
      <c r="P79" s="318"/>
      <c r="Q79" s="280"/>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7"/>
      <c r="DT79" s="257"/>
      <c r="DU79" s="257"/>
      <c r="DV79" s="257"/>
      <c r="DW79" s="257"/>
      <c r="DX79" s="257"/>
      <c r="DY79" s="257"/>
      <c r="DZ79" s="257"/>
      <c r="EA79" s="257"/>
      <c r="EB79" s="257"/>
      <c r="EC79" s="257"/>
      <c r="ED79" s="257"/>
      <c r="EE79" s="257"/>
      <c r="EF79" s="257"/>
      <c r="EG79" s="257"/>
      <c r="EH79" s="257"/>
      <c r="EI79" s="257"/>
      <c r="EJ79" s="257"/>
      <c r="EK79" s="257"/>
      <c r="EL79" s="257"/>
      <c r="EM79" s="257"/>
      <c r="EN79" s="257"/>
      <c r="EO79" s="257"/>
      <c r="EP79" s="257"/>
      <c r="EQ79" s="257"/>
      <c r="ER79" s="257"/>
      <c r="ES79" s="257"/>
      <c r="ET79" s="257"/>
      <c r="EU79" s="257"/>
      <c r="EV79" s="257"/>
      <c r="EW79" s="257"/>
      <c r="EX79" s="257"/>
      <c r="EY79" s="257"/>
      <c r="EZ79" s="257"/>
      <c r="FA79" s="257"/>
      <c r="FB79" s="257"/>
      <c r="FC79" s="257"/>
      <c r="FD79" s="257"/>
      <c r="FE79" s="257"/>
      <c r="FF79" s="257"/>
      <c r="FG79" s="257"/>
      <c r="FH79" s="257"/>
      <c r="FI79" s="257"/>
      <c r="FJ79" s="257"/>
      <c r="FK79" s="257"/>
      <c r="FL79" s="257"/>
      <c r="FM79" s="257"/>
      <c r="FN79" s="257"/>
      <c r="FO79" s="257"/>
      <c r="FP79" s="257"/>
      <c r="FQ79" s="257"/>
      <c r="FR79" s="257"/>
      <c r="FS79" s="257"/>
      <c r="FT79" s="257"/>
      <c r="FU79" s="257"/>
      <c r="FV79" s="257"/>
      <c r="FW79" s="257"/>
      <c r="FX79" s="257"/>
      <c r="FY79" s="257"/>
      <c r="FZ79" s="257"/>
      <c r="GA79" s="257"/>
      <c r="GB79" s="257"/>
      <c r="GC79" s="257"/>
      <c r="GD79" s="257"/>
      <c r="GE79" s="257"/>
      <c r="GF79" s="257"/>
      <c r="GG79" s="257"/>
      <c r="GH79" s="257"/>
      <c r="GI79" s="257"/>
      <c r="GJ79" s="257"/>
      <c r="GK79" s="257"/>
      <c r="GL79" s="257"/>
      <c r="GM79" s="257"/>
      <c r="GN79" s="257"/>
      <c r="GO79" s="257"/>
      <c r="GP79" s="257"/>
      <c r="GQ79" s="257"/>
      <c r="GR79" s="257"/>
      <c r="GS79" s="257"/>
      <c r="GT79" s="257"/>
      <c r="GU79" s="257"/>
      <c r="GV79" s="257"/>
      <c r="GW79" s="257"/>
      <c r="GX79" s="257"/>
      <c r="GY79" s="257"/>
      <c r="GZ79" s="257"/>
      <c r="HA79" s="257"/>
      <c r="HB79" s="257"/>
      <c r="HC79" s="257"/>
      <c r="HD79" s="257"/>
      <c r="HE79" s="257"/>
      <c r="HF79" s="257"/>
      <c r="HG79" s="257"/>
      <c r="HH79" s="257"/>
      <c r="HI79" s="257"/>
      <c r="HJ79" s="257"/>
      <c r="HK79" s="257"/>
      <c r="HL79" s="257"/>
      <c r="HM79" s="257"/>
      <c r="HN79" s="257"/>
      <c r="HO79" s="257"/>
      <c r="HP79" s="257"/>
      <c r="HQ79" s="257"/>
      <c r="HR79" s="257"/>
      <c r="HS79" s="257"/>
      <c r="HT79" s="257"/>
      <c r="HU79" s="257"/>
      <c r="HV79" s="257"/>
      <c r="HW79" s="257"/>
      <c r="HX79" s="257"/>
      <c r="HY79" s="257"/>
      <c r="HZ79" s="257"/>
      <c r="IA79" s="257"/>
      <c r="IB79" s="257"/>
      <c r="IC79" s="257"/>
      <c r="ID79" s="257"/>
      <c r="IE79" s="257"/>
      <c r="IF79" s="257"/>
      <c r="IG79" s="257"/>
      <c r="IH79" s="257"/>
      <c r="II79" s="257"/>
      <c r="IJ79" s="257"/>
      <c r="IK79" s="257"/>
      <c r="IL79" s="257"/>
      <c r="IM79" s="257"/>
      <c r="IN79" s="257"/>
      <c r="IO79" s="257"/>
      <c r="IP79" s="257"/>
    </row>
    <row r="80" spans="1:250" ht="15" customHeight="1">
      <c r="A80" s="171"/>
      <c r="B80" s="293">
        <v>221</v>
      </c>
      <c r="C80" s="249" t="s">
        <v>215</v>
      </c>
      <c r="D80" s="249" t="s">
        <v>37</v>
      </c>
      <c r="E80" s="293" t="s">
        <v>16</v>
      </c>
      <c r="F80" s="316">
        <f t="shared" si="1"/>
        <v>279.23999999999995</v>
      </c>
      <c r="G80" s="317">
        <v>276.15</v>
      </c>
      <c r="H80" s="313"/>
      <c r="I80" s="313"/>
      <c r="J80" s="313"/>
      <c r="K80" s="313"/>
      <c r="L80" s="314"/>
      <c r="M80" s="318"/>
      <c r="N80" s="318"/>
      <c r="O80" s="317">
        <v>3.09</v>
      </c>
      <c r="P80" s="318"/>
      <c r="Q80" s="280"/>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c r="CP80" s="257"/>
      <c r="CQ80" s="257"/>
      <c r="CR80" s="257"/>
      <c r="CS80" s="257"/>
      <c r="CT80" s="257"/>
      <c r="CU80" s="257"/>
      <c r="CV80" s="257"/>
      <c r="CW80" s="257"/>
      <c r="CX80" s="257"/>
      <c r="CY80" s="257"/>
      <c r="CZ80" s="257"/>
      <c r="DA80" s="257"/>
      <c r="DB80" s="257"/>
      <c r="DC80" s="257"/>
      <c r="DD80" s="257"/>
      <c r="DE80" s="257"/>
      <c r="DF80" s="257"/>
      <c r="DG80" s="257"/>
      <c r="DH80" s="257"/>
      <c r="DI80" s="257"/>
      <c r="DJ80" s="257"/>
      <c r="DK80" s="257"/>
      <c r="DL80" s="257"/>
      <c r="DM80" s="257"/>
      <c r="DN80" s="257"/>
      <c r="DO80" s="257"/>
      <c r="DP80" s="257"/>
      <c r="DQ80" s="257"/>
      <c r="DR80" s="257"/>
      <c r="DS80" s="257"/>
      <c r="DT80" s="257"/>
      <c r="DU80" s="257"/>
      <c r="DV80" s="257"/>
      <c r="DW80" s="257"/>
      <c r="DX80" s="257"/>
      <c r="DY80" s="257"/>
      <c r="DZ80" s="257"/>
      <c r="EA80" s="257"/>
      <c r="EB80" s="257"/>
      <c r="EC80" s="257"/>
      <c r="ED80" s="257"/>
      <c r="EE80" s="257"/>
      <c r="EF80" s="257"/>
      <c r="EG80" s="257"/>
      <c r="EH80" s="257"/>
      <c r="EI80" s="257"/>
      <c r="EJ80" s="257"/>
      <c r="EK80" s="257"/>
      <c r="EL80" s="257"/>
      <c r="EM80" s="257"/>
      <c r="EN80" s="257"/>
      <c r="EO80" s="257"/>
      <c r="EP80" s="257"/>
      <c r="EQ80" s="257"/>
      <c r="ER80" s="257"/>
      <c r="ES80" s="257"/>
      <c r="ET80" s="257"/>
      <c r="EU80" s="257"/>
      <c r="EV80" s="257"/>
      <c r="EW80" s="257"/>
      <c r="EX80" s="257"/>
      <c r="EY80" s="257"/>
      <c r="EZ80" s="257"/>
      <c r="FA80" s="257"/>
      <c r="FB80" s="257"/>
      <c r="FC80" s="257"/>
      <c r="FD80" s="257"/>
      <c r="FE80" s="257"/>
      <c r="FF80" s="257"/>
      <c r="FG80" s="257"/>
      <c r="FH80" s="257"/>
      <c r="FI80" s="257"/>
      <c r="FJ80" s="257"/>
      <c r="FK80" s="257"/>
      <c r="FL80" s="257"/>
      <c r="FM80" s="257"/>
      <c r="FN80" s="257"/>
      <c r="FO80" s="257"/>
      <c r="FP80" s="257"/>
      <c r="FQ80" s="257"/>
      <c r="FR80" s="257"/>
      <c r="FS80" s="257"/>
      <c r="FT80" s="257"/>
      <c r="FU80" s="257"/>
      <c r="FV80" s="257"/>
      <c r="FW80" s="257"/>
      <c r="FX80" s="257"/>
      <c r="FY80" s="257"/>
      <c r="FZ80" s="257"/>
      <c r="GA80" s="257"/>
      <c r="GB80" s="257"/>
      <c r="GC80" s="257"/>
      <c r="GD80" s="257"/>
      <c r="GE80" s="257"/>
      <c r="GF80" s="257"/>
      <c r="GG80" s="257"/>
      <c r="GH80" s="257"/>
      <c r="GI80" s="257"/>
      <c r="GJ80" s="257"/>
      <c r="GK80" s="257"/>
      <c r="GL80" s="257"/>
      <c r="GM80" s="257"/>
      <c r="GN80" s="257"/>
      <c r="GO80" s="257"/>
      <c r="GP80" s="257"/>
      <c r="GQ80" s="257"/>
      <c r="GR80" s="257"/>
      <c r="GS80" s="257"/>
      <c r="GT80" s="257"/>
      <c r="GU80" s="257"/>
      <c r="GV80" s="257"/>
      <c r="GW80" s="257"/>
      <c r="GX80" s="257"/>
      <c r="GY80" s="257"/>
      <c r="GZ80" s="257"/>
      <c r="HA80" s="257"/>
      <c r="HB80" s="257"/>
      <c r="HC80" s="257"/>
      <c r="HD80" s="257"/>
      <c r="HE80" s="257"/>
      <c r="HF80" s="257"/>
      <c r="HG80" s="257"/>
      <c r="HH80" s="257"/>
      <c r="HI80" s="257"/>
      <c r="HJ80" s="257"/>
      <c r="HK80" s="257"/>
      <c r="HL80" s="257"/>
      <c r="HM80" s="257"/>
      <c r="HN80" s="257"/>
      <c r="HO80" s="257"/>
      <c r="HP80" s="257"/>
      <c r="HQ80" s="257"/>
      <c r="HR80" s="257"/>
      <c r="HS80" s="257"/>
      <c r="HT80" s="257"/>
      <c r="HU80" s="257"/>
      <c r="HV80" s="257"/>
      <c r="HW80" s="257"/>
      <c r="HX80" s="257"/>
      <c r="HY80" s="257"/>
      <c r="HZ80" s="257"/>
      <c r="IA80" s="257"/>
      <c r="IB80" s="257"/>
      <c r="IC80" s="257"/>
      <c r="ID80" s="257"/>
      <c r="IE80" s="257"/>
      <c r="IF80" s="257"/>
      <c r="IG80" s="257"/>
      <c r="IH80" s="257"/>
      <c r="II80" s="257"/>
      <c r="IJ80" s="257"/>
      <c r="IK80" s="257"/>
      <c r="IL80" s="257"/>
      <c r="IM80" s="257"/>
      <c r="IN80" s="257"/>
      <c r="IO80" s="257"/>
      <c r="IP80" s="257"/>
    </row>
    <row r="81" spans="1:250" s="288" customFormat="1" ht="15" customHeight="1">
      <c r="A81" s="289" t="s">
        <v>546</v>
      </c>
      <c r="B81" s="266"/>
      <c r="C81" s="266"/>
      <c r="D81" s="266"/>
      <c r="E81" s="267" t="s">
        <v>22</v>
      </c>
      <c r="F81" s="312">
        <v>430.54</v>
      </c>
      <c r="G81" s="312">
        <v>430.54</v>
      </c>
      <c r="H81" s="312">
        <v>0</v>
      </c>
      <c r="I81" s="312">
        <v>0</v>
      </c>
      <c r="J81" s="312"/>
      <c r="K81" s="312"/>
      <c r="L81" s="330">
        <v>0</v>
      </c>
      <c r="M81" s="281"/>
      <c r="N81" s="281"/>
      <c r="O81" s="281"/>
      <c r="P81" s="281"/>
      <c r="Q81" s="281"/>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c r="DM81" s="263"/>
      <c r="DN81" s="263"/>
      <c r="DO81" s="263"/>
      <c r="DP81" s="263"/>
      <c r="DQ81" s="263"/>
      <c r="DR81" s="263"/>
      <c r="DS81" s="263"/>
      <c r="DT81" s="263"/>
      <c r="DU81" s="263"/>
      <c r="DV81" s="263"/>
      <c r="DW81" s="263"/>
      <c r="DX81" s="263"/>
      <c r="DY81" s="263"/>
      <c r="DZ81" s="263"/>
      <c r="EA81" s="263"/>
      <c r="EB81" s="263"/>
      <c r="EC81" s="263"/>
      <c r="ED81" s="263"/>
      <c r="EE81" s="263"/>
      <c r="EF81" s="263"/>
      <c r="EG81" s="263"/>
      <c r="EH81" s="263"/>
      <c r="EI81" s="263"/>
      <c r="EJ81" s="263"/>
      <c r="EK81" s="263"/>
      <c r="EL81" s="263"/>
      <c r="EM81" s="263"/>
      <c r="EN81" s="263"/>
      <c r="EO81" s="263"/>
      <c r="EP81" s="263"/>
      <c r="EQ81" s="263"/>
      <c r="ER81" s="263"/>
      <c r="ES81" s="263"/>
      <c r="ET81" s="263"/>
      <c r="EU81" s="263"/>
      <c r="EV81" s="263"/>
      <c r="EW81" s="263"/>
      <c r="EX81" s="263"/>
      <c r="EY81" s="263"/>
      <c r="EZ81" s="263"/>
      <c r="FA81" s="263"/>
      <c r="FB81" s="263"/>
      <c r="FC81" s="263"/>
      <c r="FD81" s="263"/>
      <c r="FE81" s="263"/>
      <c r="FF81" s="263"/>
      <c r="FG81" s="263"/>
      <c r="FH81" s="263"/>
      <c r="FI81" s="263"/>
      <c r="FJ81" s="263"/>
      <c r="FK81" s="263"/>
      <c r="FL81" s="263"/>
      <c r="FM81" s="263"/>
      <c r="FN81" s="263"/>
      <c r="FO81" s="263"/>
      <c r="FP81" s="263"/>
      <c r="FQ81" s="263"/>
      <c r="FR81" s="263"/>
      <c r="FS81" s="263"/>
      <c r="FT81" s="263"/>
      <c r="FU81" s="263"/>
      <c r="FV81" s="263"/>
      <c r="FW81" s="263"/>
      <c r="FX81" s="263"/>
      <c r="FY81" s="263"/>
      <c r="FZ81" s="263"/>
      <c r="GA81" s="263"/>
      <c r="GB81" s="263"/>
      <c r="GC81" s="263"/>
      <c r="GD81" s="263"/>
      <c r="GE81" s="263"/>
      <c r="GF81" s="263"/>
      <c r="GG81" s="263"/>
      <c r="GH81" s="263"/>
      <c r="GI81" s="263"/>
      <c r="GJ81" s="263"/>
      <c r="GK81" s="263"/>
      <c r="GL81" s="263"/>
      <c r="GM81" s="263"/>
      <c r="GN81" s="263"/>
      <c r="GO81" s="263"/>
      <c r="GP81" s="263"/>
      <c r="GQ81" s="263"/>
      <c r="GR81" s="263"/>
      <c r="GS81" s="263"/>
      <c r="GT81" s="263"/>
      <c r="GU81" s="263"/>
      <c r="GV81" s="263"/>
      <c r="GW81" s="263"/>
      <c r="GX81" s="263"/>
      <c r="GY81" s="263"/>
      <c r="GZ81" s="263"/>
      <c r="HA81" s="263"/>
      <c r="HB81" s="263"/>
      <c r="HC81" s="263"/>
      <c r="HD81" s="263"/>
      <c r="HE81" s="263"/>
      <c r="HF81" s="263"/>
      <c r="HG81" s="263"/>
      <c r="HH81" s="263"/>
      <c r="HI81" s="263"/>
      <c r="HJ81" s="263"/>
      <c r="HK81" s="263"/>
      <c r="HL81" s="263"/>
      <c r="HM81" s="263"/>
      <c r="HN81" s="263"/>
      <c r="HO81" s="263"/>
      <c r="HP81" s="263"/>
      <c r="HQ81" s="263"/>
      <c r="HR81" s="263"/>
      <c r="HS81" s="263"/>
      <c r="HT81" s="263"/>
      <c r="HU81" s="263"/>
      <c r="HV81" s="263"/>
      <c r="HW81" s="263"/>
      <c r="HX81" s="263"/>
      <c r="HY81" s="263"/>
      <c r="HZ81" s="263"/>
      <c r="IA81" s="263"/>
      <c r="IB81" s="263"/>
      <c r="IC81" s="263"/>
      <c r="ID81" s="263"/>
      <c r="IE81" s="263"/>
      <c r="IF81" s="263"/>
      <c r="IG81" s="263"/>
      <c r="IH81" s="263"/>
      <c r="II81" s="263"/>
      <c r="IJ81" s="263"/>
      <c r="IK81" s="263"/>
      <c r="IL81" s="263"/>
      <c r="IM81" s="263"/>
      <c r="IN81" s="263"/>
      <c r="IO81" s="263"/>
      <c r="IP81" s="263"/>
    </row>
    <row r="82" spans="2:250" ht="15" customHeight="1">
      <c r="B82" s="293">
        <v>208</v>
      </c>
      <c r="C82" s="249"/>
      <c r="D82" s="249"/>
      <c r="E82" s="293" t="s">
        <v>35</v>
      </c>
      <c r="F82" s="287">
        <v>53.74</v>
      </c>
      <c r="G82" s="287">
        <v>53.74</v>
      </c>
      <c r="H82" s="313"/>
      <c r="I82" s="313"/>
      <c r="J82" s="313"/>
      <c r="K82" s="313"/>
      <c r="L82" s="314"/>
      <c r="M82" s="280"/>
      <c r="N82" s="280"/>
      <c r="O82" s="280"/>
      <c r="P82" s="280"/>
      <c r="Q82" s="280"/>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c r="CP82" s="257"/>
      <c r="CQ82" s="257"/>
      <c r="CR82" s="257"/>
      <c r="CS82" s="257"/>
      <c r="CT82" s="257"/>
      <c r="CU82" s="257"/>
      <c r="CV82" s="257"/>
      <c r="CW82" s="257"/>
      <c r="CX82" s="257"/>
      <c r="CY82" s="257"/>
      <c r="CZ82" s="257"/>
      <c r="DA82" s="257"/>
      <c r="DB82" s="257"/>
      <c r="DC82" s="257"/>
      <c r="DD82" s="257"/>
      <c r="DE82" s="257"/>
      <c r="DF82" s="257"/>
      <c r="DG82" s="257"/>
      <c r="DH82" s="257"/>
      <c r="DI82" s="257"/>
      <c r="DJ82" s="257"/>
      <c r="DK82" s="257"/>
      <c r="DL82" s="257"/>
      <c r="DM82" s="257"/>
      <c r="DN82" s="257"/>
      <c r="DO82" s="257"/>
      <c r="DP82" s="257"/>
      <c r="DQ82" s="257"/>
      <c r="DR82" s="257"/>
      <c r="DS82" s="257"/>
      <c r="DT82" s="257"/>
      <c r="DU82" s="257"/>
      <c r="DV82" s="257"/>
      <c r="DW82" s="257"/>
      <c r="DX82" s="257"/>
      <c r="DY82" s="257"/>
      <c r="DZ82" s="257"/>
      <c r="EA82" s="257"/>
      <c r="EB82" s="257"/>
      <c r="EC82" s="257"/>
      <c r="ED82" s="257"/>
      <c r="EE82" s="257"/>
      <c r="EF82" s="257"/>
      <c r="EG82" s="257"/>
      <c r="EH82" s="257"/>
      <c r="EI82" s="257"/>
      <c r="EJ82" s="257"/>
      <c r="EK82" s="257"/>
      <c r="EL82" s="257"/>
      <c r="EM82" s="257"/>
      <c r="EN82" s="257"/>
      <c r="EO82" s="257"/>
      <c r="EP82" s="257"/>
      <c r="EQ82" s="257"/>
      <c r="ER82" s="257"/>
      <c r="ES82" s="257"/>
      <c r="ET82" s="257"/>
      <c r="EU82" s="257"/>
      <c r="EV82" s="257"/>
      <c r="EW82" s="257"/>
      <c r="EX82" s="257"/>
      <c r="EY82" s="257"/>
      <c r="EZ82" s="257"/>
      <c r="FA82" s="257"/>
      <c r="FB82" s="257"/>
      <c r="FC82" s="257"/>
      <c r="FD82" s="257"/>
      <c r="FE82" s="257"/>
      <c r="FF82" s="257"/>
      <c r="FG82" s="257"/>
      <c r="FH82" s="257"/>
      <c r="FI82" s="257"/>
      <c r="FJ82" s="257"/>
      <c r="FK82" s="257"/>
      <c r="FL82" s="257"/>
      <c r="FM82" s="257"/>
      <c r="FN82" s="257"/>
      <c r="FO82" s="257"/>
      <c r="FP82" s="257"/>
      <c r="FQ82" s="257"/>
      <c r="FR82" s="257"/>
      <c r="FS82" s="257"/>
      <c r="FT82" s="257"/>
      <c r="FU82" s="257"/>
      <c r="FV82" s="257"/>
      <c r="FW82" s="257"/>
      <c r="FX82" s="257"/>
      <c r="FY82" s="257"/>
      <c r="FZ82" s="257"/>
      <c r="GA82" s="257"/>
      <c r="GB82" s="257"/>
      <c r="GC82" s="257"/>
      <c r="GD82" s="257"/>
      <c r="GE82" s="257"/>
      <c r="GF82" s="257"/>
      <c r="GG82" s="257"/>
      <c r="GH82" s="257"/>
      <c r="GI82" s="257"/>
      <c r="GJ82" s="257"/>
      <c r="GK82" s="257"/>
      <c r="GL82" s="257"/>
      <c r="GM82" s="257"/>
      <c r="GN82" s="257"/>
      <c r="GO82" s="257"/>
      <c r="GP82" s="257"/>
      <c r="GQ82" s="257"/>
      <c r="GR82" s="257"/>
      <c r="GS82" s="257"/>
      <c r="GT82" s="257"/>
      <c r="GU82" s="257"/>
      <c r="GV82" s="257"/>
      <c r="GW82" s="257"/>
      <c r="GX82" s="257"/>
      <c r="GY82" s="257"/>
      <c r="GZ82" s="257"/>
      <c r="HA82" s="257"/>
      <c r="HB82" s="257"/>
      <c r="HC82" s="257"/>
      <c r="HD82" s="257"/>
      <c r="HE82" s="257"/>
      <c r="HF82" s="257"/>
      <c r="HG82" s="257"/>
      <c r="HH82" s="257"/>
      <c r="HI82" s="257"/>
      <c r="HJ82" s="257"/>
      <c r="HK82" s="257"/>
      <c r="HL82" s="257"/>
      <c r="HM82" s="257"/>
      <c r="HN82" s="257"/>
      <c r="HO82" s="257"/>
      <c r="HP82" s="257"/>
      <c r="HQ82" s="257"/>
      <c r="HR82" s="257"/>
      <c r="HS82" s="257"/>
      <c r="HT82" s="257"/>
      <c r="HU82" s="257"/>
      <c r="HV82" s="257"/>
      <c r="HW82" s="257"/>
      <c r="HX82" s="257"/>
      <c r="HY82" s="257"/>
      <c r="HZ82" s="257"/>
      <c r="IA82" s="257"/>
      <c r="IB82" s="257"/>
      <c r="IC82" s="257"/>
      <c r="ID82" s="257"/>
      <c r="IE82" s="257"/>
      <c r="IF82" s="257"/>
      <c r="IG82" s="257"/>
      <c r="IH82" s="257"/>
      <c r="II82" s="257"/>
      <c r="IJ82" s="257"/>
      <c r="IK82" s="257"/>
      <c r="IL82" s="257"/>
      <c r="IM82" s="257"/>
      <c r="IN82" s="257"/>
      <c r="IO82" s="257"/>
      <c r="IP82" s="257"/>
    </row>
    <row r="83" spans="1:250" ht="15" customHeight="1">
      <c r="A83" s="171"/>
      <c r="B83" s="293"/>
      <c r="C83" s="249" t="s">
        <v>211</v>
      </c>
      <c r="D83" s="249"/>
      <c r="E83" s="293" t="s">
        <v>88</v>
      </c>
      <c r="F83" s="287">
        <v>52.66</v>
      </c>
      <c r="G83" s="287">
        <v>52.66</v>
      </c>
      <c r="H83" s="313"/>
      <c r="I83" s="313"/>
      <c r="J83" s="313"/>
      <c r="K83" s="313"/>
      <c r="L83" s="314"/>
      <c r="M83" s="280"/>
      <c r="N83" s="280"/>
      <c r="O83" s="280"/>
      <c r="P83" s="280"/>
      <c r="Q83" s="280"/>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7"/>
      <c r="EB83" s="257"/>
      <c r="EC83" s="257"/>
      <c r="ED83" s="257"/>
      <c r="EE83" s="257"/>
      <c r="EF83" s="257"/>
      <c r="EG83" s="257"/>
      <c r="EH83" s="257"/>
      <c r="EI83" s="257"/>
      <c r="EJ83" s="257"/>
      <c r="EK83" s="257"/>
      <c r="EL83" s="257"/>
      <c r="EM83" s="257"/>
      <c r="EN83" s="257"/>
      <c r="EO83" s="257"/>
      <c r="EP83" s="257"/>
      <c r="EQ83" s="257"/>
      <c r="ER83" s="257"/>
      <c r="ES83" s="257"/>
      <c r="ET83" s="257"/>
      <c r="EU83" s="257"/>
      <c r="EV83" s="257"/>
      <c r="EW83" s="257"/>
      <c r="EX83" s="257"/>
      <c r="EY83" s="257"/>
      <c r="EZ83" s="257"/>
      <c r="FA83" s="257"/>
      <c r="FB83" s="257"/>
      <c r="FC83" s="257"/>
      <c r="FD83" s="257"/>
      <c r="FE83" s="257"/>
      <c r="FF83" s="257"/>
      <c r="FG83" s="257"/>
      <c r="FH83" s="257"/>
      <c r="FI83" s="257"/>
      <c r="FJ83" s="257"/>
      <c r="FK83" s="257"/>
      <c r="FL83" s="257"/>
      <c r="FM83" s="257"/>
      <c r="FN83" s="257"/>
      <c r="FO83" s="257"/>
      <c r="FP83" s="257"/>
      <c r="FQ83" s="257"/>
      <c r="FR83" s="257"/>
      <c r="FS83" s="257"/>
      <c r="FT83" s="257"/>
      <c r="FU83" s="257"/>
      <c r="FV83" s="257"/>
      <c r="FW83" s="257"/>
      <c r="FX83" s="257"/>
      <c r="FY83" s="257"/>
      <c r="FZ83" s="257"/>
      <c r="GA83" s="257"/>
      <c r="GB83" s="257"/>
      <c r="GC83" s="257"/>
      <c r="GD83" s="257"/>
      <c r="GE83" s="257"/>
      <c r="GF83" s="257"/>
      <c r="GG83" s="257"/>
      <c r="GH83" s="257"/>
      <c r="GI83" s="257"/>
      <c r="GJ83" s="257"/>
      <c r="GK83" s="257"/>
      <c r="GL83" s="257"/>
      <c r="GM83" s="257"/>
      <c r="GN83" s="257"/>
      <c r="GO83" s="257"/>
      <c r="GP83" s="257"/>
      <c r="GQ83" s="257"/>
      <c r="GR83" s="257"/>
      <c r="GS83" s="257"/>
      <c r="GT83" s="257"/>
      <c r="GU83" s="257"/>
      <c r="GV83" s="257"/>
      <c r="GW83" s="257"/>
      <c r="GX83" s="257"/>
      <c r="GY83" s="257"/>
      <c r="GZ83" s="257"/>
      <c r="HA83" s="257"/>
      <c r="HB83" s="257"/>
      <c r="HC83" s="257"/>
      <c r="HD83" s="257"/>
      <c r="HE83" s="257"/>
      <c r="HF83" s="257"/>
      <c r="HG83" s="257"/>
      <c r="HH83" s="257"/>
      <c r="HI83" s="257"/>
      <c r="HJ83" s="257"/>
      <c r="HK83" s="257"/>
      <c r="HL83" s="257"/>
      <c r="HM83" s="257"/>
      <c r="HN83" s="257"/>
      <c r="HO83" s="257"/>
      <c r="HP83" s="257"/>
      <c r="HQ83" s="257"/>
      <c r="HR83" s="257"/>
      <c r="HS83" s="257"/>
      <c r="HT83" s="257"/>
      <c r="HU83" s="257"/>
      <c r="HV83" s="257"/>
      <c r="HW83" s="257"/>
      <c r="HX83" s="257"/>
      <c r="HY83" s="257"/>
      <c r="HZ83" s="257"/>
      <c r="IA83" s="257"/>
      <c r="IB83" s="257"/>
      <c r="IC83" s="257"/>
      <c r="ID83" s="257"/>
      <c r="IE83" s="257"/>
      <c r="IF83" s="257"/>
      <c r="IG83" s="257"/>
      <c r="IH83" s="257"/>
      <c r="II83" s="257"/>
      <c r="IJ83" s="257"/>
      <c r="IK83" s="257"/>
      <c r="IL83" s="257"/>
      <c r="IM83" s="257"/>
      <c r="IN83" s="257"/>
      <c r="IO83" s="257"/>
      <c r="IP83" s="257"/>
    </row>
    <row r="84" spans="1:250" ht="15" customHeight="1">
      <c r="A84" s="171"/>
      <c r="B84" s="293">
        <v>208</v>
      </c>
      <c r="C84" s="440" t="s">
        <v>564</v>
      </c>
      <c r="D84" s="440" t="s">
        <v>565</v>
      </c>
      <c r="E84" s="293" t="s">
        <v>191</v>
      </c>
      <c r="F84" s="287">
        <v>16.92</v>
      </c>
      <c r="G84" s="287">
        <v>16.92</v>
      </c>
      <c r="H84" s="313"/>
      <c r="I84" s="313"/>
      <c r="J84" s="313"/>
      <c r="K84" s="313"/>
      <c r="L84" s="314"/>
      <c r="M84" s="280"/>
      <c r="N84" s="280"/>
      <c r="O84" s="280"/>
      <c r="P84" s="280"/>
      <c r="Q84" s="280"/>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c r="CP84" s="257"/>
      <c r="CQ84" s="257"/>
      <c r="CR84" s="257"/>
      <c r="CS84" s="257"/>
      <c r="CT84" s="257"/>
      <c r="CU84" s="257"/>
      <c r="CV84" s="257"/>
      <c r="CW84" s="257"/>
      <c r="CX84" s="257"/>
      <c r="CY84" s="257"/>
      <c r="CZ84" s="257"/>
      <c r="DA84" s="257"/>
      <c r="DB84" s="257"/>
      <c r="DC84" s="257"/>
      <c r="DD84" s="257"/>
      <c r="DE84" s="257"/>
      <c r="DF84" s="257"/>
      <c r="DG84" s="257"/>
      <c r="DH84" s="257"/>
      <c r="DI84" s="257"/>
      <c r="DJ84" s="257"/>
      <c r="DK84" s="257"/>
      <c r="DL84" s="257"/>
      <c r="DM84" s="257"/>
      <c r="DN84" s="257"/>
      <c r="DO84" s="257"/>
      <c r="DP84" s="257"/>
      <c r="DQ84" s="257"/>
      <c r="DR84" s="257"/>
      <c r="DS84" s="257"/>
      <c r="DT84" s="257"/>
      <c r="DU84" s="257"/>
      <c r="DV84" s="257"/>
      <c r="DW84" s="257"/>
      <c r="DX84" s="257"/>
      <c r="DY84" s="257"/>
      <c r="DZ84" s="257"/>
      <c r="EA84" s="257"/>
      <c r="EB84" s="257"/>
      <c r="EC84" s="257"/>
      <c r="ED84" s="257"/>
      <c r="EE84" s="257"/>
      <c r="EF84" s="257"/>
      <c r="EG84" s="257"/>
      <c r="EH84" s="257"/>
      <c r="EI84" s="257"/>
      <c r="EJ84" s="257"/>
      <c r="EK84" s="257"/>
      <c r="EL84" s="257"/>
      <c r="EM84" s="257"/>
      <c r="EN84" s="257"/>
      <c r="EO84" s="257"/>
      <c r="EP84" s="257"/>
      <c r="EQ84" s="257"/>
      <c r="ER84" s="257"/>
      <c r="ES84" s="257"/>
      <c r="ET84" s="257"/>
      <c r="EU84" s="257"/>
      <c r="EV84" s="257"/>
      <c r="EW84" s="257"/>
      <c r="EX84" s="257"/>
      <c r="EY84" s="257"/>
      <c r="EZ84" s="257"/>
      <c r="FA84" s="257"/>
      <c r="FB84" s="257"/>
      <c r="FC84" s="257"/>
      <c r="FD84" s="257"/>
      <c r="FE84" s="257"/>
      <c r="FF84" s="257"/>
      <c r="FG84" s="257"/>
      <c r="FH84" s="257"/>
      <c r="FI84" s="257"/>
      <c r="FJ84" s="257"/>
      <c r="FK84" s="257"/>
      <c r="FL84" s="257"/>
      <c r="FM84" s="257"/>
      <c r="FN84" s="257"/>
      <c r="FO84" s="257"/>
      <c r="FP84" s="257"/>
      <c r="FQ84" s="257"/>
      <c r="FR84" s="257"/>
      <c r="FS84" s="257"/>
      <c r="FT84" s="257"/>
      <c r="FU84" s="257"/>
      <c r="FV84" s="257"/>
      <c r="FW84" s="257"/>
      <c r="FX84" s="257"/>
      <c r="FY84" s="257"/>
      <c r="FZ84" s="257"/>
      <c r="GA84" s="257"/>
      <c r="GB84" s="257"/>
      <c r="GC84" s="257"/>
      <c r="GD84" s="257"/>
      <c r="GE84" s="257"/>
      <c r="GF84" s="257"/>
      <c r="GG84" s="257"/>
      <c r="GH84" s="257"/>
      <c r="GI84" s="257"/>
      <c r="GJ84" s="257"/>
      <c r="GK84" s="257"/>
      <c r="GL84" s="257"/>
      <c r="GM84" s="257"/>
      <c r="GN84" s="257"/>
      <c r="GO84" s="257"/>
      <c r="GP84" s="257"/>
      <c r="GQ84" s="257"/>
      <c r="GR84" s="257"/>
      <c r="GS84" s="257"/>
      <c r="GT84" s="257"/>
      <c r="GU84" s="257"/>
      <c r="GV84" s="257"/>
      <c r="GW84" s="257"/>
      <c r="GX84" s="257"/>
      <c r="GY84" s="257"/>
      <c r="GZ84" s="257"/>
      <c r="HA84" s="257"/>
      <c r="HB84" s="257"/>
      <c r="HC84" s="257"/>
      <c r="HD84" s="257"/>
      <c r="HE84" s="257"/>
      <c r="HF84" s="257"/>
      <c r="HG84" s="257"/>
      <c r="HH84" s="257"/>
      <c r="HI84" s="257"/>
      <c r="HJ84" s="257"/>
      <c r="HK84" s="257"/>
      <c r="HL84" s="257"/>
      <c r="HM84" s="257"/>
      <c r="HN84" s="257"/>
      <c r="HO84" s="257"/>
      <c r="HP84" s="257"/>
      <c r="HQ84" s="257"/>
      <c r="HR84" s="257"/>
      <c r="HS84" s="257"/>
      <c r="HT84" s="257"/>
      <c r="HU84" s="257"/>
      <c r="HV84" s="257"/>
      <c r="HW84" s="257"/>
      <c r="HX84" s="257"/>
      <c r="HY84" s="257"/>
      <c r="HZ84" s="257"/>
      <c r="IA84" s="257"/>
      <c r="IB84" s="257"/>
      <c r="IC84" s="257"/>
      <c r="ID84" s="257"/>
      <c r="IE84" s="257"/>
      <c r="IF84" s="257"/>
      <c r="IG84" s="257"/>
      <c r="IH84" s="257"/>
      <c r="II84" s="257"/>
      <c r="IJ84" s="257"/>
      <c r="IK84" s="257"/>
      <c r="IL84" s="257"/>
      <c r="IM84" s="257"/>
      <c r="IN84" s="257"/>
      <c r="IO84" s="257"/>
      <c r="IP84" s="257"/>
    </row>
    <row r="85" spans="1:250" ht="15" customHeight="1">
      <c r="A85" s="171"/>
      <c r="B85" s="293">
        <v>208</v>
      </c>
      <c r="C85" s="440" t="s">
        <v>566</v>
      </c>
      <c r="D85" s="440" t="s">
        <v>564</v>
      </c>
      <c r="E85" s="293" t="s">
        <v>10</v>
      </c>
      <c r="F85" s="287">
        <v>35.74</v>
      </c>
      <c r="G85" s="287">
        <v>35.74</v>
      </c>
      <c r="H85" s="313"/>
      <c r="I85" s="313"/>
      <c r="J85" s="315"/>
      <c r="K85" s="315"/>
      <c r="L85" s="314"/>
      <c r="M85" s="280"/>
      <c r="N85" s="280"/>
      <c r="O85" s="280"/>
      <c r="P85" s="280"/>
      <c r="Q85" s="280"/>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c r="CP85" s="257"/>
      <c r="CQ85" s="257"/>
      <c r="CR85" s="257"/>
      <c r="CS85" s="257"/>
      <c r="CT85" s="257"/>
      <c r="CU85" s="257"/>
      <c r="CV85" s="257"/>
      <c r="CW85" s="257"/>
      <c r="CX85" s="257"/>
      <c r="CY85" s="257"/>
      <c r="CZ85" s="257"/>
      <c r="DA85" s="257"/>
      <c r="DB85" s="257"/>
      <c r="DC85" s="257"/>
      <c r="DD85" s="257"/>
      <c r="DE85" s="257"/>
      <c r="DF85" s="257"/>
      <c r="DG85" s="257"/>
      <c r="DH85" s="257"/>
      <c r="DI85" s="257"/>
      <c r="DJ85" s="257"/>
      <c r="DK85" s="257"/>
      <c r="DL85" s="257"/>
      <c r="DM85" s="257"/>
      <c r="DN85" s="257"/>
      <c r="DO85" s="257"/>
      <c r="DP85" s="257"/>
      <c r="DQ85" s="257"/>
      <c r="DR85" s="257"/>
      <c r="DS85" s="257"/>
      <c r="DT85" s="257"/>
      <c r="DU85" s="257"/>
      <c r="DV85" s="257"/>
      <c r="DW85" s="257"/>
      <c r="DX85" s="257"/>
      <c r="DY85" s="257"/>
      <c r="DZ85" s="257"/>
      <c r="EA85" s="257"/>
      <c r="EB85" s="257"/>
      <c r="EC85" s="257"/>
      <c r="ED85" s="257"/>
      <c r="EE85" s="257"/>
      <c r="EF85" s="257"/>
      <c r="EG85" s="257"/>
      <c r="EH85" s="257"/>
      <c r="EI85" s="257"/>
      <c r="EJ85" s="257"/>
      <c r="EK85" s="257"/>
      <c r="EL85" s="257"/>
      <c r="EM85" s="257"/>
      <c r="EN85" s="257"/>
      <c r="EO85" s="257"/>
      <c r="EP85" s="257"/>
      <c r="EQ85" s="257"/>
      <c r="ER85" s="257"/>
      <c r="ES85" s="257"/>
      <c r="ET85" s="257"/>
      <c r="EU85" s="257"/>
      <c r="EV85" s="257"/>
      <c r="EW85" s="257"/>
      <c r="EX85" s="257"/>
      <c r="EY85" s="257"/>
      <c r="EZ85" s="257"/>
      <c r="FA85" s="257"/>
      <c r="FB85" s="257"/>
      <c r="FC85" s="257"/>
      <c r="FD85" s="257"/>
      <c r="FE85" s="257"/>
      <c r="FF85" s="257"/>
      <c r="FG85" s="257"/>
      <c r="FH85" s="257"/>
      <c r="FI85" s="257"/>
      <c r="FJ85" s="257"/>
      <c r="FK85" s="257"/>
      <c r="FL85" s="257"/>
      <c r="FM85" s="257"/>
      <c r="FN85" s="257"/>
      <c r="FO85" s="257"/>
      <c r="FP85" s="257"/>
      <c r="FQ85" s="257"/>
      <c r="FR85" s="257"/>
      <c r="FS85" s="257"/>
      <c r="FT85" s="257"/>
      <c r="FU85" s="257"/>
      <c r="FV85" s="257"/>
      <c r="FW85" s="257"/>
      <c r="FX85" s="257"/>
      <c r="FY85" s="257"/>
      <c r="FZ85" s="257"/>
      <c r="GA85" s="257"/>
      <c r="GB85" s="257"/>
      <c r="GC85" s="257"/>
      <c r="GD85" s="257"/>
      <c r="GE85" s="257"/>
      <c r="GF85" s="257"/>
      <c r="GG85" s="257"/>
      <c r="GH85" s="257"/>
      <c r="GI85" s="257"/>
      <c r="GJ85" s="257"/>
      <c r="GK85" s="257"/>
      <c r="GL85" s="257"/>
      <c r="GM85" s="257"/>
      <c r="GN85" s="257"/>
      <c r="GO85" s="257"/>
      <c r="GP85" s="257"/>
      <c r="GQ85" s="257"/>
      <c r="GR85" s="257"/>
      <c r="GS85" s="257"/>
      <c r="GT85" s="257"/>
      <c r="GU85" s="257"/>
      <c r="GV85" s="257"/>
      <c r="GW85" s="257"/>
      <c r="GX85" s="257"/>
      <c r="GY85" s="257"/>
      <c r="GZ85" s="257"/>
      <c r="HA85" s="257"/>
      <c r="HB85" s="257"/>
      <c r="HC85" s="257"/>
      <c r="HD85" s="257"/>
      <c r="HE85" s="257"/>
      <c r="HF85" s="257"/>
      <c r="HG85" s="257"/>
      <c r="HH85" s="257"/>
      <c r="HI85" s="257"/>
      <c r="HJ85" s="257"/>
      <c r="HK85" s="257"/>
      <c r="HL85" s="257"/>
      <c r="HM85" s="257"/>
      <c r="HN85" s="257"/>
      <c r="HO85" s="257"/>
      <c r="HP85" s="257"/>
      <c r="HQ85" s="257"/>
      <c r="HR85" s="257"/>
      <c r="HS85" s="257"/>
      <c r="HT85" s="257"/>
      <c r="HU85" s="257"/>
      <c r="HV85" s="257"/>
      <c r="HW85" s="257"/>
      <c r="HX85" s="257"/>
      <c r="HY85" s="257"/>
      <c r="HZ85" s="257"/>
      <c r="IA85" s="257"/>
      <c r="IB85" s="257"/>
      <c r="IC85" s="257"/>
      <c r="ID85" s="257"/>
      <c r="IE85" s="257"/>
      <c r="IF85" s="257"/>
      <c r="IG85" s="257"/>
      <c r="IH85" s="257"/>
      <c r="II85" s="257"/>
      <c r="IJ85" s="257"/>
      <c r="IK85" s="257"/>
      <c r="IL85" s="257"/>
      <c r="IM85" s="257"/>
      <c r="IN85" s="257"/>
      <c r="IO85" s="257"/>
      <c r="IP85" s="257"/>
    </row>
    <row r="86" spans="1:250" ht="15" customHeight="1">
      <c r="A86" s="171"/>
      <c r="B86" s="293"/>
      <c r="C86" s="440" t="s">
        <v>567</v>
      </c>
      <c r="D86" s="249"/>
      <c r="E86" s="293" t="s">
        <v>192</v>
      </c>
      <c r="F86" s="287">
        <v>1.08</v>
      </c>
      <c r="G86" s="287">
        <v>1.08</v>
      </c>
      <c r="H86" s="313"/>
      <c r="I86" s="313"/>
      <c r="J86" s="313"/>
      <c r="K86" s="313"/>
      <c r="L86" s="314"/>
      <c r="M86" s="280"/>
      <c r="N86" s="280"/>
      <c r="O86" s="280"/>
      <c r="P86" s="280"/>
      <c r="Q86" s="280"/>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c r="CP86" s="257"/>
      <c r="CQ86" s="257"/>
      <c r="CR86" s="257"/>
      <c r="CS86" s="257"/>
      <c r="CT86" s="257"/>
      <c r="CU86" s="257"/>
      <c r="CV86" s="257"/>
      <c r="CW86" s="257"/>
      <c r="CX86" s="257"/>
      <c r="CY86" s="257"/>
      <c r="CZ86" s="257"/>
      <c r="DA86" s="257"/>
      <c r="DB86" s="257"/>
      <c r="DC86" s="257"/>
      <c r="DD86" s="257"/>
      <c r="DE86" s="257"/>
      <c r="DF86" s="257"/>
      <c r="DG86" s="257"/>
      <c r="DH86" s="257"/>
      <c r="DI86" s="257"/>
      <c r="DJ86" s="257"/>
      <c r="DK86" s="257"/>
      <c r="DL86" s="257"/>
      <c r="DM86" s="257"/>
      <c r="DN86" s="257"/>
      <c r="DO86" s="257"/>
      <c r="DP86" s="257"/>
      <c r="DQ86" s="257"/>
      <c r="DR86" s="257"/>
      <c r="DS86" s="257"/>
      <c r="DT86" s="257"/>
      <c r="DU86" s="257"/>
      <c r="DV86" s="257"/>
      <c r="DW86" s="257"/>
      <c r="DX86" s="257"/>
      <c r="DY86" s="257"/>
      <c r="DZ86" s="257"/>
      <c r="EA86" s="257"/>
      <c r="EB86" s="257"/>
      <c r="EC86" s="257"/>
      <c r="ED86" s="257"/>
      <c r="EE86" s="257"/>
      <c r="EF86" s="257"/>
      <c r="EG86" s="257"/>
      <c r="EH86" s="257"/>
      <c r="EI86" s="257"/>
      <c r="EJ86" s="257"/>
      <c r="EK86" s="257"/>
      <c r="EL86" s="257"/>
      <c r="EM86" s="257"/>
      <c r="EN86" s="257"/>
      <c r="EO86" s="257"/>
      <c r="EP86" s="257"/>
      <c r="EQ86" s="257"/>
      <c r="ER86" s="257"/>
      <c r="ES86" s="257"/>
      <c r="ET86" s="257"/>
      <c r="EU86" s="257"/>
      <c r="EV86" s="257"/>
      <c r="EW86" s="257"/>
      <c r="EX86" s="257"/>
      <c r="EY86" s="257"/>
      <c r="EZ86" s="257"/>
      <c r="FA86" s="257"/>
      <c r="FB86" s="257"/>
      <c r="FC86" s="257"/>
      <c r="FD86" s="257"/>
      <c r="FE86" s="257"/>
      <c r="FF86" s="257"/>
      <c r="FG86" s="257"/>
      <c r="FH86" s="257"/>
      <c r="FI86" s="257"/>
      <c r="FJ86" s="257"/>
      <c r="FK86" s="257"/>
      <c r="FL86" s="257"/>
      <c r="FM86" s="257"/>
      <c r="FN86" s="257"/>
      <c r="FO86" s="257"/>
      <c r="FP86" s="257"/>
      <c r="FQ86" s="257"/>
      <c r="FR86" s="257"/>
      <c r="FS86" s="257"/>
      <c r="FT86" s="257"/>
      <c r="FU86" s="257"/>
      <c r="FV86" s="257"/>
      <c r="FW86" s="257"/>
      <c r="FX86" s="257"/>
      <c r="FY86" s="257"/>
      <c r="FZ86" s="257"/>
      <c r="GA86" s="257"/>
      <c r="GB86" s="257"/>
      <c r="GC86" s="257"/>
      <c r="GD86" s="257"/>
      <c r="GE86" s="257"/>
      <c r="GF86" s="257"/>
      <c r="GG86" s="257"/>
      <c r="GH86" s="257"/>
      <c r="GI86" s="257"/>
      <c r="GJ86" s="257"/>
      <c r="GK86" s="257"/>
      <c r="GL86" s="257"/>
      <c r="GM86" s="257"/>
      <c r="GN86" s="257"/>
      <c r="GO86" s="257"/>
      <c r="GP86" s="257"/>
      <c r="GQ86" s="257"/>
      <c r="GR86" s="257"/>
      <c r="GS86" s="257"/>
      <c r="GT86" s="257"/>
      <c r="GU86" s="257"/>
      <c r="GV86" s="257"/>
      <c r="GW86" s="257"/>
      <c r="GX86" s="257"/>
      <c r="GY86" s="257"/>
      <c r="GZ86" s="257"/>
      <c r="HA86" s="257"/>
      <c r="HB86" s="257"/>
      <c r="HC86" s="257"/>
      <c r="HD86" s="257"/>
      <c r="HE86" s="257"/>
      <c r="HF86" s="257"/>
      <c r="HG86" s="257"/>
      <c r="HH86" s="257"/>
      <c r="HI86" s="257"/>
      <c r="HJ86" s="257"/>
      <c r="HK86" s="257"/>
      <c r="HL86" s="257"/>
      <c r="HM86" s="257"/>
      <c r="HN86" s="257"/>
      <c r="HO86" s="257"/>
      <c r="HP86" s="257"/>
      <c r="HQ86" s="257"/>
      <c r="HR86" s="257"/>
      <c r="HS86" s="257"/>
      <c r="HT86" s="257"/>
      <c r="HU86" s="257"/>
      <c r="HV86" s="257"/>
      <c r="HW86" s="257"/>
      <c r="HX86" s="257"/>
      <c r="HY86" s="257"/>
      <c r="HZ86" s="257"/>
      <c r="IA86" s="257"/>
      <c r="IB86" s="257"/>
      <c r="IC86" s="257"/>
      <c r="ID86" s="257"/>
      <c r="IE86" s="257"/>
      <c r="IF86" s="257"/>
      <c r="IG86" s="257"/>
      <c r="IH86" s="257"/>
      <c r="II86" s="257"/>
      <c r="IJ86" s="257"/>
      <c r="IK86" s="257"/>
      <c r="IL86" s="257"/>
      <c r="IM86" s="257"/>
      <c r="IN86" s="257"/>
      <c r="IO86" s="257"/>
      <c r="IP86" s="257"/>
    </row>
    <row r="87" spans="1:250" ht="15" customHeight="1">
      <c r="A87" s="304"/>
      <c r="B87" s="293">
        <v>208</v>
      </c>
      <c r="C87" s="440" t="s">
        <v>567</v>
      </c>
      <c r="D87" s="440" t="s">
        <v>568</v>
      </c>
      <c r="E87" s="293" t="s">
        <v>193</v>
      </c>
      <c r="F87" s="287">
        <v>1.08</v>
      </c>
      <c r="G87" s="287">
        <v>1.08</v>
      </c>
      <c r="H87" s="313"/>
      <c r="I87" s="313"/>
      <c r="J87" s="313"/>
      <c r="K87" s="313"/>
      <c r="L87" s="314"/>
      <c r="M87" s="280"/>
      <c r="N87" s="280"/>
      <c r="O87" s="280"/>
      <c r="P87" s="280"/>
      <c r="Q87" s="280"/>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7"/>
      <c r="DL87" s="257"/>
      <c r="DM87" s="257"/>
      <c r="DN87" s="257"/>
      <c r="DO87" s="257"/>
      <c r="DP87" s="257"/>
      <c r="DQ87" s="257"/>
      <c r="DR87" s="257"/>
      <c r="DS87" s="257"/>
      <c r="DT87" s="257"/>
      <c r="DU87" s="257"/>
      <c r="DV87" s="257"/>
      <c r="DW87" s="257"/>
      <c r="DX87" s="257"/>
      <c r="DY87" s="257"/>
      <c r="DZ87" s="257"/>
      <c r="EA87" s="257"/>
      <c r="EB87" s="257"/>
      <c r="EC87" s="257"/>
      <c r="ED87" s="257"/>
      <c r="EE87" s="257"/>
      <c r="EF87" s="257"/>
      <c r="EG87" s="257"/>
      <c r="EH87" s="257"/>
      <c r="EI87" s="257"/>
      <c r="EJ87" s="257"/>
      <c r="EK87" s="257"/>
      <c r="EL87" s="257"/>
      <c r="EM87" s="257"/>
      <c r="EN87" s="257"/>
      <c r="EO87" s="257"/>
      <c r="EP87" s="257"/>
      <c r="EQ87" s="257"/>
      <c r="ER87" s="257"/>
      <c r="ES87" s="257"/>
      <c r="ET87" s="257"/>
      <c r="EU87" s="257"/>
      <c r="EV87" s="257"/>
      <c r="EW87" s="257"/>
      <c r="EX87" s="257"/>
      <c r="EY87" s="257"/>
      <c r="EZ87" s="257"/>
      <c r="FA87" s="257"/>
      <c r="FB87" s="257"/>
      <c r="FC87" s="257"/>
      <c r="FD87" s="257"/>
      <c r="FE87" s="257"/>
      <c r="FF87" s="257"/>
      <c r="FG87" s="257"/>
      <c r="FH87" s="257"/>
      <c r="FI87" s="257"/>
      <c r="FJ87" s="257"/>
      <c r="FK87" s="257"/>
      <c r="FL87" s="257"/>
      <c r="FM87" s="257"/>
      <c r="FN87" s="257"/>
      <c r="FO87" s="257"/>
      <c r="FP87" s="257"/>
      <c r="FQ87" s="257"/>
      <c r="FR87" s="257"/>
      <c r="FS87" s="257"/>
      <c r="FT87" s="257"/>
      <c r="FU87" s="257"/>
      <c r="FV87" s="257"/>
      <c r="FW87" s="257"/>
      <c r="FX87" s="257"/>
      <c r="FY87" s="257"/>
      <c r="FZ87" s="257"/>
      <c r="GA87" s="257"/>
      <c r="GB87" s="257"/>
      <c r="GC87" s="257"/>
      <c r="GD87" s="257"/>
      <c r="GE87" s="257"/>
      <c r="GF87" s="257"/>
      <c r="GG87" s="257"/>
      <c r="GH87" s="257"/>
      <c r="GI87" s="257"/>
      <c r="GJ87" s="257"/>
      <c r="GK87" s="257"/>
      <c r="GL87" s="257"/>
      <c r="GM87" s="257"/>
      <c r="GN87" s="257"/>
      <c r="GO87" s="257"/>
      <c r="GP87" s="257"/>
      <c r="GQ87" s="257"/>
      <c r="GR87" s="257"/>
      <c r="GS87" s="257"/>
      <c r="GT87" s="257"/>
      <c r="GU87" s="257"/>
      <c r="GV87" s="257"/>
      <c r="GW87" s="257"/>
      <c r="GX87" s="257"/>
      <c r="GY87" s="257"/>
      <c r="GZ87" s="257"/>
      <c r="HA87" s="257"/>
      <c r="HB87" s="257"/>
      <c r="HC87" s="257"/>
      <c r="HD87" s="257"/>
      <c r="HE87" s="257"/>
      <c r="HF87" s="257"/>
      <c r="HG87" s="257"/>
      <c r="HH87" s="257"/>
      <c r="HI87" s="257"/>
      <c r="HJ87" s="257"/>
      <c r="HK87" s="257"/>
      <c r="HL87" s="257"/>
      <c r="HM87" s="257"/>
      <c r="HN87" s="257"/>
      <c r="HO87" s="257"/>
      <c r="HP87" s="257"/>
      <c r="HQ87" s="257"/>
      <c r="HR87" s="257"/>
      <c r="HS87" s="257"/>
      <c r="HT87" s="257"/>
      <c r="HU87" s="257"/>
      <c r="HV87" s="257"/>
      <c r="HW87" s="257"/>
      <c r="HX87" s="257"/>
      <c r="HY87" s="257"/>
      <c r="HZ87" s="257"/>
      <c r="IA87" s="257"/>
      <c r="IB87" s="257"/>
      <c r="IC87" s="257"/>
      <c r="ID87" s="257"/>
      <c r="IE87" s="257"/>
      <c r="IF87" s="257"/>
      <c r="IG87" s="257"/>
      <c r="IH87" s="257"/>
      <c r="II87" s="257"/>
      <c r="IJ87" s="257"/>
      <c r="IK87" s="257"/>
      <c r="IL87" s="257"/>
      <c r="IM87" s="257"/>
      <c r="IN87" s="257"/>
      <c r="IO87" s="257"/>
      <c r="IP87" s="257"/>
    </row>
    <row r="88" spans="1:250" ht="15" customHeight="1">
      <c r="A88" s="304"/>
      <c r="B88" s="293">
        <v>210</v>
      </c>
      <c r="C88" s="249"/>
      <c r="D88" s="249"/>
      <c r="E88" s="293" t="s">
        <v>91</v>
      </c>
      <c r="F88" s="287">
        <v>336.28</v>
      </c>
      <c r="G88" s="287">
        <v>336.28</v>
      </c>
      <c r="H88" s="313"/>
      <c r="I88" s="313"/>
      <c r="J88" s="313"/>
      <c r="K88" s="313"/>
      <c r="L88" s="314"/>
      <c r="M88" s="280"/>
      <c r="N88" s="280"/>
      <c r="O88" s="280"/>
      <c r="P88" s="280"/>
      <c r="Q88" s="280"/>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c r="CP88" s="257"/>
      <c r="CQ88" s="257"/>
      <c r="CR88" s="257"/>
      <c r="CS88" s="257"/>
      <c r="CT88" s="257"/>
      <c r="CU88" s="257"/>
      <c r="CV88" s="257"/>
      <c r="CW88" s="257"/>
      <c r="CX88" s="257"/>
      <c r="CY88" s="257"/>
      <c r="CZ88" s="257"/>
      <c r="DA88" s="257"/>
      <c r="DB88" s="257"/>
      <c r="DC88" s="257"/>
      <c r="DD88" s="257"/>
      <c r="DE88" s="257"/>
      <c r="DF88" s="257"/>
      <c r="DG88" s="257"/>
      <c r="DH88" s="257"/>
      <c r="DI88" s="257"/>
      <c r="DJ88" s="257"/>
      <c r="DK88" s="257"/>
      <c r="DL88" s="257"/>
      <c r="DM88" s="257"/>
      <c r="DN88" s="257"/>
      <c r="DO88" s="257"/>
      <c r="DP88" s="257"/>
      <c r="DQ88" s="257"/>
      <c r="DR88" s="257"/>
      <c r="DS88" s="257"/>
      <c r="DT88" s="257"/>
      <c r="DU88" s="257"/>
      <c r="DV88" s="257"/>
      <c r="DW88" s="257"/>
      <c r="DX88" s="257"/>
      <c r="DY88" s="257"/>
      <c r="DZ88" s="257"/>
      <c r="EA88" s="257"/>
      <c r="EB88" s="257"/>
      <c r="EC88" s="257"/>
      <c r="ED88" s="257"/>
      <c r="EE88" s="257"/>
      <c r="EF88" s="257"/>
      <c r="EG88" s="257"/>
      <c r="EH88" s="257"/>
      <c r="EI88" s="257"/>
      <c r="EJ88" s="257"/>
      <c r="EK88" s="257"/>
      <c r="EL88" s="257"/>
      <c r="EM88" s="257"/>
      <c r="EN88" s="257"/>
      <c r="EO88" s="257"/>
      <c r="EP88" s="257"/>
      <c r="EQ88" s="257"/>
      <c r="ER88" s="257"/>
      <c r="ES88" s="257"/>
      <c r="ET88" s="257"/>
      <c r="EU88" s="257"/>
      <c r="EV88" s="257"/>
      <c r="EW88" s="257"/>
      <c r="EX88" s="257"/>
      <c r="EY88" s="257"/>
      <c r="EZ88" s="257"/>
      <c r="FA88" s="257"/>
      <c r="FB88" s="257"/>
      <c r="FC88" s="257"/>
      <c r="FD88" s="257"/>
      <c r="FE88" s="257"/>
      <c r="FF88" s="257"/>
      <c r="FG88" s="257"/>
      <c r="FH88" s="257"/>
      <c r="FI88" s="257"/>
      <c r="FJ88" s="257"/>
      <c r="FK88" s="257"/>
      <c r="FL88" s="257"/>
      <c r="FM88" s="257"/>
      <c r="FN88" s="257"/>
      <c r="FO88" s="257"/>
      <c r="FP88" s="257"/>
      <c r="FQ88" s="257"/>
      <c r="FR88" s="257"/>
      <c r="FS88" s="257"/>
      <c r="FT88" s="257"/>
      <c r="FU88" s="257"/>
      <c r="FV88" s="257"/>
      <c r="FW88" s="257"/>
      <c r="FX88" s="257"/>
      <c r="FY88" s="257"/>
      <c r="FZ88" s="257"/>
      <c r="GA88" s="257"/>
      <c r="GB88" s="257"/>
      <c r="GC88" s="257"/>
      <c r="GD88" s="257"/>
      <c r="GE88" s="257"/>
      <c r="GF88" s="257"/>
      <c r="GG88" s="257"/>
      <c r="GH88" s="257"/>
      <c r="GI88" s="257"/>
      <c r="GJ88" s="257"/>
      <c r="GK88" s="257"/>
      <c r="GL88" s="257"/>
      <c r="GM88" s="257"/>
      <c r="GN88" s="257"/>
      <c r="GO88" s="257"/>
      <c r="GP88" s="257"/>
      <c r="GQ88" s="257"/>
      <c r="GR88" s="257"/>
      <c r="GS88" s="257"/>
      <c r="GT88" s="257"/>
      <c r="GU88" s="257"/>
      <c r="GV88" s="257"/>
      <c r="GW88" s="257"/>
      <c r="GX88" s="257"/>
      <c r="GY88" s="257"/>
      <c r="GZ88" s="257"/>
      <c r="HA88" s="257"/>
      <c r="HB88" s="257"/>
      <c r="HC88" s="257"/>
      <c r="HD88" s="257"/>
      <c r="HE88" s="257"/>
      <c r="HF88" s="257"/>
      <c r="HG88" s="257"/>
      <c r="HH88" s="257"/>
      <c r="HI88" s="257"/>
      <c r="HJ88" s="257"/>
      <c r="HK88" s="257"/>
      <c r="HL88" s="257"/>
      <c r="HM88" s="257"/>
      <c r="HN88" s="257"/>
      <c r="HO88" s="257"/>
      <c r="HP88" s="257"/>
      <c r="HQ88" s="257"/>
      <c r="HR88" s="257"/>
      <c r="HS88" s="257"/>
      <c r="HT88" s="257"/>
      <c r="HU88" s="257"/>
      <c r="HV88" s="257"/>
      <c r="HW88" s="257"/>
      <c r="HX88" s="257"/>
      <c r="HY88" s="257"/>
      <c r="HZ88" s="257"/>
      <c r="IA88" s="257"/>
      <c r="IB88" s="257"/>
      <c r="IC88" s="257"/>
      <c r="ID88" s="257"/>
      <c r="IE88" s="257"/>
      <c r="IF88" s="257"/>
      <c r="IG88" s="257"/>
      <c r="IH88" s="257"/>
      <c r="II88" s="257"/>
      <c r="IJ88" s="257"/>
      <c r="IK88" s="257"/>
      <c r="IL88" s="257"/>
      <c r="IM88" s="257"/>
      <c r="IN88" s="257"/>
      <c r="IO88" s="257"/>
      <c r="IP88" s="257"/>
    </row>
    <row r="89" spans="1:17" ht="15" customHeight="1">
      <c r="A89" s="171"/>
      <c r="B89" s="216"/>
      <c r="C89" s="217" t="s">
        <v>219</v>
      </c>
      <c r="D89" s="217"/>
      <c r="E89" s="216" t="s">
        <v>198</v>
      </c>
      <c r="F89" s="126">
        <v>4</v>
      </c>
      <c r="G89" s="126">
        <v>4</v>
      </c>
      <c r="H89" s="126"/>
      <c r="I89" s="126"/>
      <c r="J89" s="126"/>
      <c r="K89" s="126"/>
      <c r="L89" s="126"/>
      <c r="M89" s="126"/>
      <c r="N89" s="126"/>
      <c r="O89" s="126"/>
      <c r="P89" s="126"/>
      <c r="Q89" s="126"/>
    </row>
    <row r="90" spans="1:17" ht="15" customHeight="1">
      <c r="A90" s="171"/>
      <c r="B90" s="216">
        <v>210</v>
      </c>
      <c r="C90" s="440" t="s">
        <v>569</v>
      </c>
      <c r="D90" s="440" t="s">
        <v>565</v>
      </c>
      <c r="E90" s="216" t="s">
        <v>199</v>
      </c>
      <c r="F90" s="126">
        <v>4</v>
      </c>
      <c r="G90" s="126">
        <v>4</v>
      </c>
      <c r="H90" s="126"/>
      <c r="I90" s="126"/>
      <c r="J90" s="126"/>
      <c r="K90" s="126"/>
      <c r="L90" s="126"/>
      <c r="M90" s="126"/>
      <c r="N90" s="126"/>
      <c r="O90" s="126"/>
      <c r="P90" s="126"/>
      <c r="Q90" s="126"/>
    </row>
    <row r="91" spans="1:17" ht="15" customHeight="1">
      <c r="A91" s="171"/>
      <c r="B91" s="216"/>
      <c r="C91" s="217" t="s">
        <v>224</v>
      </c>
      <c r="D91" s="217"/>
      <c r="E91" s="216" t="s">
        <v>11</v>
      </c>
      <c r="F91" s="126">
        <v>27.96</v>
      </c>
      <c r="G91" s="126">
        <v>27.96</v>
      </c>
      <c r="H91" s="126"/>
      <c r="I91" s="126"/>
      <c r="J91" s="126"/>
      <c r="K91" s="126"/>
      <c r="L91" s="126"/>
      <c r="M91" s="126"/>
      <c r="N91" s="126"/>
      <c r="O91" s="126"/>
      <c r="P91" s="126"/>
      <c r="Q91" s="126"/>
    </row>
    <row r="92" spans="1:17" ht="15" customHeight="1">
      <c r="A92" s="171"/>
      <c r="B92" s="216">
        <v>210</v>
      </c>
      <c r="C92" s="440" t="s">
        <v>570</v>
      </c>
      <c r="D92" s="440" t="s">
        <v>565</v>
      </c>
      <c r="E92" s="216" t="s">
        <v>205</v>
      </c>
      <c r="F92" s="126">
        <v>27.96</v>
      </c>
      <c r="G92" s="126">
        <v>27.96</v>
      </c>
      <c r="H92" s="126"/>
      <c r="I92" s="126"/>
      <c r="J92" s="126"/>
      <c r="K92" s="126"/>
      <c r="L92" s="126"/>
      <c r="M92" s="126"/>
      <c r="N92" s="126"/>
      <c r="O92" s="126"/>
      <c r="P92" s="126"/>
      <c r="Q92" s="126"/>
    </row>
    <row r="93" spans="1:17" ht="15" customHeight="1">
      <c r="A93" s="125"/>
      <c r="B93" s="216"/>
      <c r="C93" s="440" t="s">
        <v>571</v>
      </c>
      <c r="D93" s="217"/>
      <c r="E93" s="216" t="s">
        <v>300</v>
      </c>
      <c r="F93" s="126">
        <v>304.32</v>
      </c>
      <c r="G93" s="126">
        <v>304.32</v>
      </c>
      <c r="H93" s="126"/>
      <c r="I93" s="126"/>
      <c r="J93" s="126"/>
      <c r="K93" s="126"/>
      <c r="L93" s="126"/>
      <c r="M93" s="126"/>
      <c r="N93" s="126"/>
      <c r="O93" s="126"/>
      <c r="P93" s="126"/>
      <c r="Q93" s="126"/>
    </row>
    <row r="94" spans="1:17" ht="15" customHeight="1">
      <c r="A94" s="125"/>
      <c r="B94" s="216">
        <v>210</v>
      </c>
      <c r="C94" s="440" t="s">
        <v>571</v>
      </c>
      <c r="D94" s="440" t="s">
        <v>572</v>
      </c>
      <c r="E94" s="216" t="s">
        <v>301</v>
      </c>
      <c r="F94" s="126">
        <v>304.32</v>
      </c>
      <c r="G94" s="126">
        <v>304.32</v>
      </c>
      <c r="H94" s="126"/>
      <c r="I94" s="126"/>
      <c r="J94" s="126"/>
      <c r="K94" s="126"/>
      <c r="L94" s="126"/>
      <c r="M94" s="126"/>
      <c r="N94" s="126"/>
      <c r="O94" s="126"/>
      <c r="P94" s="126"/>
      <c r="Q94" s="126"/>
    </row>
    <row r="95" spans="2:250" ht="15" customHeight="1">
      <c r="B95" s="293">
        <v>221</v>
      </c>
      <c r="C95" s="249"/>
      <c r="D95" s="249"/>
      <c r="E95" s="293" t="s">
        <v>36</v>
      </c>
      <c r="F95" s="287">
        <v>40.52</v>
      </c>
      <c r="G95" s="287">
        <v>40.52</v>
      </c>
      <c r="H95" s="313"/>
      <c r="I95" s="313"/>
      <c r="J95" s="313"/>
      <c r="K95" s="313"/>
      <c r="L95" s="314"/>
      <c r="M95" s="280"/>
      <c r="N95" s="280"/>
      <c r="O95" s="280"/>
      <c r="P95" s="280"/>
      <c r="Q95" s="280"/>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c r="CP95" s="257"/>
      <c r="CQ95" s="257"/>
      <c r="CR95" s="257"/>
      <c r="CS95" s="257"/>
      <c r="CT95" s="257"/>
      <c r="CU95" s="257"/>
      <c r="CV95" s="257"/>
      <c r="CW95" s="257"/>
      <c r="CX95" s="257"/>
      <c r="CY95" s="257"/>
      <c r="CZ95" s="257"/>
      <c r="DA95" s="257"/>
      <c r="DB95" s="257"/>
      <c r="DC95" s="257"/>
      <c r="DD95" s="257"/>
      <c r="DE95" s="257"/>
      <c r="DF95" s="257"/>
      <c r="DG95" s="257"/>
      <c r="DH95" s="257"/>
      <c r="DI95" s="257"/>
      <c r="DJ95" s="257"/>
      <c r="DK95" s="257"/>
      <c r="DL95" s="257"/>
      <c r="DM95" s="257"/>
      <c r="DN95" s="257"/>
      <c r="DO95" s="257"/>
      <c r="DP95" s="257"/>
      <c r="DQ95" s="257"/>
      <c r="DR95" s="257"/>
      <c r="DS95" s="257"/>
      <c r="DT95" s="257"/>
      <c r="DU95" s="257"/>
      <c r="DV95" s="257"/>
      <c r="DW95" s="257"/>
      <c r="DX95" s="257"/>
      <c r="DY95" s="257"/>
      <c r="DZ95" s="257"/>
      <c r="EA95" s="257"/>
      <c r="EB95" s="257"/>
      <c r="EC95" s="257"/>
      <c r="ED95" s="257"/>
      <c r="EE95" s="257"/>
      <c r="EF95" s="257"/>
      <c r="EG95" s="257"/>
      <c r="EH95" s="257"/>
      <c r="EI95" s="257"/>
      <c r="EJ95" s="257"/>
      <c r="EK95" s="257"/>
      <c r="EL95" s="257"/>
      <c r="EM95" s="257"/>
      <c r="EN95" s="257"/>
      <c r="EO95" s="257"/>
      <c r="EP95" s="257"/>
      <c r="EQ95" s="257"/>
      <c r="ER95" s="257"/>
      <c r="ES95" s="257"/>
      <c r="ET95" s="257"/>
      <c r="EU95" s="257"/>
      <c r="EV95" s="257"/>
      <c r="EW95" s="257"/>
      <c r="EX95" s="257"/>
      <c r="EY95" s="257"/>
      <c r="EZ95" s="257"/>
      <c r="FA95" s="257"/>
      <c r="FB95" s="257"/>
      <c r="FC95" s="257"/>
      <c r="FD95" s="257"/>
      <c r="FE95" s="257"/>
      <c r="FF95" s="257"/>
      <c r="FG95" s="257"/>
      <c r="FH95" s="257"/>
      <c r="FI95" s="257"/>
      <c r="FJ95" s="257"/>
      <c r="FK95" s="257"/>
      <c r="FL95" s="257"/>
      <c r="FM95" s="257"/>
      <c r="FN95" s="257"/>
      <c r="FO95" s="257"/>
      <c r="FP95" s="257"/>
      <c r="FQ95" s="257"/>
      <c r="FR95" s="257"/>
      <c r="FS95" s="257"/>
      <c r="FT95" s="257"/>
      <c r="FU95" s="257"/>
      <c r="FV95" s="257"/>
      <c r="FW95" s="257"/>
      <c r="FX95" s="257"/>
      <c r="FY95" s="257"/>
      <c r="FZ95" s="257"/>
      <c r="GA95" s="257"/>
      <c r="GB95" s="257"/>
      <c r="GC95" s="257"/>
      <c r="GD95" s="257"/>
      <c r="GE95" s="257"/>
      <c r="GF95" s="257"/>
      <c r="GG95" s="257"/>
      <c r="GH95" s="257"/>
      <c r="GI95" s="257"/>
      <c r="GJ95" s="257"/>
      <c r="GK95" s="257"/>
      <c r="GL95" s="257"/>
      <c r="GM95" s="257"/>
      <c r="GN95" s="257"/>
      <c r="GO95" s="257"/>
      <c r="GP95" s="257"/>
      <c r="GQ95" s="257"/>
      <c r="GR95" s="257"/>
      <c r="GS95" s="257"/>
      <c r="GT95" s="257"/>
      <c r="GU95" s="257"/>
      <c r="GV95" s="257"/>
      <c r="GW95" s="257"/>
      <c r="GX95" s="257"/>
      <c r="GY95" s="257"/>
      <c r="GZ95" s="257"/>
      <c r="HA95" s="257"/>
      <c r="HB95" s="257"/>
      <c r="HC95" s="257"/>
      <c r="HD95" s="257"/>
      <c r="HE95" s="257"/>
      <c r="HF95" s="257"/>
      <c r="HG95" s="257"/>
      <c r="HH95" s="257"/>
      <c r="HI95" s="257"/>
      <c r="HJ95" s="257"/>
      <c r="HK95" s="257"/>
      <c r="HL95" s="257"/>
      <c r="HM95" s="257"/>
      <c r="HN95" s="257"/>
      <c r="HO95" s="257"/>
      <c r="HP95" s="257"/>
      <c r="HQ95" s="257"/>
      <c r="HR95" s="257"/>
      <c r="HS95" s="257"/>
      <c r="HT95" s="257"/>
      <c r="HU95" s="257"/>
      <c r="HV95" s="257"/>
      <c r="HW95" s="257"/>
      <c r="HX95" s="257"/>
      <c r="HY95" s="257"/>
      <c r="HZ95" s="257"/>
      <c r="IA95" s="257"/>
      <c r="IB95" s="257"/>
      <c r="IC95" s="257"/>
      <c r="ID95" s="257"/>
      <c r="IE95" s="257"/>
      <c r="IF95" s="257"/>
      <c r="IG95" s="257"/>
      <c r="IH95" s="257"/>
      <c r="II95" s="257"/>
      <c r="IJ95" s="257"/>
      <c r="IK95" s="257"/>
      <c r="IL95" s="257"/>
      <c r="IM95" s="257"/>
      <c r="IN95" s="257"/>
      <c r="IO95" s="257"/>
      <c r="IP95" s="257"/>
    </row>
    <row r="96" spans="1:250" ht="15" customHeight="1">
      <c r="A96" s="171"/>
      <c r="B96" s="293"/>
      <c r="C96" s="440" t="s">
        <v>565</v>
      </c>
      <c r="D96" s="249"/>
      <c r="E96" s="293" t="s">
        <v>15</v>
      </c>
      <c r="F96" s="287">
        <v>40.52</v>
      </c>
      <c r="G96" s="287">
        <v>40.52</v>
      </c>
      <c r="H96" s="313"/>
      <c r="I96" s="313"/>
      <c r="J96" s="313"/>
      <c r="K96" s="313"/>
      <c r="L96" s="314"/>
      <c r="M96" s="280"/>
      <c r="N96" s="280"/>
      <c r="O96" s="280"/>
      <c r="P96" s="280"/>
      <c r="Q96" s="280"/>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c r="CP96" s="257"/>
      <c r="CQ96" s="257"/>
      <c r="CR96" s="257"/>
      <c r="CS96" s="257"/>
      <c r="CT96" s="257"/>
      <c r="CU96" s="257"/>
      <c r="CV96" s="257"/>
      <c r="CW96" s="257"/>
      <c r="CX96" s="257"/>
      <c r="CY96" s="257"/>
      <c r="CZ96" s="257"/>
      <c r="DA96" s="257"/>
      <c r="DB96" s="257"/>
      <c r="DC96" s="257"/>
      <c r="DD96" s="257"/>
      <c r="DE96" s="257"/>
      <c r="DF96" s="257"/>
      <c r="DG96" s="257"/>
      <c r="DH96" s="257"/>
      <c r="DI96" s="257"/>
      <c r="DJ96" s="257"/>
      <c r="DK96" s="257"/>
      <c r="DL96" s="257"/>
      <c r="DM96" s="257"/>
      <c r="DN96" s="257"/>
      <c r="DO96" s="257"/>
      <c r="DP96" s="257"/>
      <c r="DQ96" s="257"/>
      <c r="DR96" s="257"/>
      <c r="DS96" s="257"/>
      <c r="DT96" s="257"/>
      <c r="DU96" s="257"/>
      <c r="DV96" s="257"/>
      <c r="DW96" s="257"/>
      <c r="DX96" s="257"/>
      <c r="DY96" s="257"/>
      <c r="DZ96" s="257"/>
      <c r="EA96" s="257"/>
      <c r="EB96" s="257"/>
      <c r="EC96" s="257"/>
      <c r="ED96" s="257"/>
      <c r="EE96" s="257"/>
      <c r="EF96" s="257"/>
      <c r="EG96" s="257"/>
      <c r="EH96" s="257"/>
      <c r="EI96" s="257"/>
      <c r="EJ96" s="257"/>
      <c r="EK96" s="257"/>
      <c r="EL96" s="257"/>
      <c r="EM96" s="257"/>
      <c r="EN96" s="257"/>
      <c r="EO96" s="257"/>
      <c r="EP96" s="257"/>
      <c r="EQ96" s="257"/>
      <c r="ER96" s="257"/>
      <c r="ES96" s="257"/>
      <c r="ET96" s="257"/>
      <c r="EU96" s="257"/>
      <c r="EV96" s="257"/>
      <c r="EW96" s="257"/>
      <c r="EX96" s="257"/>
      <c r="EY96" s="257"/>
      <c r="EZ96" s="257"/>
      <c r="FA96" s="257"/>
      <c r="FB96" s="257"/>
      <c r="FC96" s="257"/>
      <c r="FD96" s="257"/>
      <c r="FE96" s="257"/>
      <c r="FF96" s="257"/>
      <c r="FG96" s="257"/>
      <c r="FH96" s="257"/>
      <c r="FI96" s="257"/>
      <c r="FJ96" s="257"/>
      <c r="FK96" s="257"/>
      <c r="FL96" s="257"/>
      <c r="FM96" s="257"/>
      <c r="FN96" s="257"/>
      <c r="FO96" s="257"/>
      <c r="FP96" s="257"/>
      <c r="FQ96" s="257"/>
      <c r="FR96" s="257"/>
      <c r="FS96" s="257"/>
      <c r="FT96" s="257"/>
      <c r="FU96" s="257"/>
      <c r="FV96" s="257"/>
      <c r="FW96" s="257"/>
      <c r="FX96" s="257"/>
      <c r="FY96" s="257"/>
      <c r="FZ96" s="257"/>
      <c r="GA96" s="257"/>
      <c r="GB96" s="257"/>
      <c r="GC96" s="257"/>
      <c r="GD96" s="257"/>
      <c r="GE96" s="257"/>
      <c r="GF96" s="257"/>
      <c r="GG96" s="257"/>
      <c r="GH96" s="257"/>
      <c r="GI96" s="257"/>
      <c r="GJ96" s="257"/>
      <c r="GK96" s="257"/>
      <c r="GL96" s="257"/>
      <c r="GM96" s="257"/>
      <c r="GN96" s="257"/>
      <c r="GO96" s="257"/>
      <c r="GP96" s="257"/>
      <c r="GQ96" s="257"/>
      <c r="GR96" s="257"/>
      <c r="GS96" s="257"/>
      <c r="GT96" s="257"/>
      <c r="GU96" s="257"/>
      <c r="GV96" s="257"/>
      <c r="GW96" s="257"/>
      <c r="GX96" s="257"/>
      <c r="GY96" s="257"/>
      <c r="GZ96" s="257"/>
      <c r="HA96" s="257"/>
      <c r="HB96" s="257"/>
      <c r="HC96" s="257"/>
      <c r="HD96" s="257"/>
      <c r="HE96" s="257"/>
      <c r="HF96" s="257"/>
      <c r="HG96" s="257"/>
      <c r="HH96" s="257"/>
      <c r="HI96" s="257"/>
      <c r="HJ96" s="257"/>
      <c r="HK96" s="257"/>
      <c r="HL96" s="257"/>
      <c r="HM96" s="257"/>
      <c r="HN96" s="257"/>
      <c r="HO96" s="257"/>
      <c r="HP96" s="257"/>
      <c r="HQ96" s="257"/>
      <c r="HR96" s="257"/>
      <c r="HS96" s="257"/>
      <c r="HT96" s="257"/>
      <c r="HU96" s="257"/>
      <c r="HV96" s="257"/>
      <c r="HW96" s="257"/>
      <c r="HX96" s="257"/>
      <c r="HY96" s="257"/>
      <c r="HZ96" s="257"/>
      <c r="IA96" s="257"/>
      <c r="IB96" s="257"/>
      <c r="IC96" s="257"/>
      <c r="ID96" s="257"/>
      <c r="IE96" s="257"/>
      <c r="IF96" s="257"/>
      <c r="IG96" s="257"/>
      <c r="IH96" s="257"/>
      <c r="II96" s="257"/>
      <c r="IJ96" s="257"/>
      <c r="IK96" s="257"/>
      <c r="IL96" s="257"/>
      <c r="IM96" s="257"/>
      <c r="IN96" s="257"/>
      <c r="IO96" s="257"/>
      <c r="IP96" s="257"/>
    </row>
    <row r="97" spans="1:250" ht="15" customHeight="1">
      <c r="A97" s="171"/>
      <c r="B97" s="293">
        <v>221</v>
      </c>
      <c r="C97" s="440" t="s">
        <v>565</v>
      </c>
      <c r="D97" s="440" t="s">
        <v>568</v>
      </c>
      <c r="E97" s="293" t="s">
        <v>16</v>
      </c>
      <c r="F97" s="287">
        <v>40.52</v>
      </c>
      <c r="G97" s="287">
        <v>40.52</v>
      </c>
      <c r="H97" s="313"/>
      <c r="I97" s="313"/>
      <c r="J97" s="313"/>
      <c r="K97" s="313"/>
      <c r="L97" s="314"/>
      <c r="M97" s="280"/>
      <c r="N97" s="280"/>
      <c r="O97" s="280"/>
      <c r="P97" s="280"/>
      <c r="Q97" s="280"/>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c r="CP97" s="257"/>
      <c r="CQ97" s="257"/>
      <c r="CR97" s="257"/>
      <c r="CS97" s="257"/>
      <c r="CT97" s="257"/>
      <c r="CU97" s="257"/>
      <c r="CV97" s="257"/>
      <c r="CW97" s="257"/>
      <c r="CX97" s="257"/>
      <c r="CY97" s="257"/>
      <c r="CZ97" s="257"/>
      <c r="DA97" s="257"/>
      <c r="DB97" s="257"/>
      <c r="DC97" s="257"/>
      <c r="DD97" s="257"/>
      <c r="DE97" s="257"/>
      <c r="DF97" s="257"/>
      <c r="DG97" s="257"/>
      <c r="DH97" s="257"/>
      <c r="DI97" s="257"/>
      <c r="DJ97" s="257"/>
      <c r="DK97" s="257"/>
      <c r="DL97" s="257"/>
      <c r="DM97" s="257"/>
      <c r="DN97" s="257"/>
      <c r="DO97" s="257"/>
      <c r="DP97" s="257"/>
      <c r="DQ97" s="257"/>
      <c r="DR97" s="257"/>
      <c r="DS97" s="257"/>
      <c r="DT97" s="257"/>
      <c r="DU97" s="257"/>
      <c r="DV97" s="257"/>
      <c r="DW97" s="257"/>
      <c r="DX97" s="257"/>
      <c r="DY97" s="257"/>
      <c r="DZ97" s="257"/>
      <c r="EA97" s="257"/>
      <c r="EB97" s="257"/>
      <c r="EC97" s="257"/>
      <c r="ED97" s="257"/>
      <c r="EE97" s="257"/>
      <c r="EF97" s="257"/>
      <c r="EG97" s="257"/>
      <c r="EH97" s="257"/>
      <c r="EI97" s="257"/>
      <c r="EJ97" s="257"/>
      <c r="EK97" s="257"/>
      <c r="EL97" s="257"/>
      <c r="EM97" s="257"/>
      <c r="EN97" s="257"/>
      <c r="EO97" s="257"/>
      <c r="EP97" s="257"/>
      <c r="EQ97" s="257"/>
      <c r="ER97" s="257"/>
      <c r="ES97" s="257"/>
      <c r="ET97" s="257"/>
      <c r="EU97" s="257"/>
      <c r="EV97" s="257"/>
      <c r="EW97" s="257"/>
      <c r="EX97" s="257"/>
      <c r="EY97" s="257"/>
      <c r="EZ97" s="257"/>
      <c r="FA97" s="257"/>
      <c r="FB97" s="257"/>
      <c r="FC97" s="257"/>
      <c r="FD97" s="257"/>
      <c r="FE97" s="257"/>
      <c r="FF97" s="257"/>
      <c r="FG97" s="257"/>
      <c r="FH97" s="257"/>
      <c r="FI97" s="257"/>
      <c r="FJ97" s="257"/>
      <c r="FK97" s="257"/>
      <c r="FL97" s="257"/>
      <c r="FM97" s="257"/>
      <c r="FN97" s="257"/>
      <c r="FO97" s="257"/>
      <c r="FP97" s="257"/>
      <c r="FQ97" s="257"/>
      <c r="FR97" s="257"/>
      <c r="FS97" s="257"/>
      <c r="FT97" s="257"/>
      <c r="FU97" s="257"/>
      <c r="FV97" s="257"/>
      <c r="FW97" s="257"/>
      <c r="FX97" s="257"/>
      <c r="FY97" s="257"/>
      <c r="FZ97" s="257"/>
      <c r="GA97" s="257"/>
      <c r="GB97" s="257"/>
      <c r="GC97" s="257"/>
      <c r="GD97" s="257"/>
      <c r="GE97" s="257"/>
      <c r="GF97" s="257"/>
      <c r="GG97" s="257"/>
      <c r="GH97" s="257"/>
      <c r="GI97" s="257"/>
      <c r="GJ97" s="257"/>
      <c r="GK97" s="257"/>
      <c r="GL97" s="257"/>
      <c r="GM97" s="257"/>
      <c r="GN97" s="257"/>
      <c r="GO97" s="257"/>
      <c r="GP97" s="257"/>
      <c r="GQ97" s="257"/>
      <c r="GR97" s="257"/>
      <c r="GS97" s="257"/>
      <c r="GT97" s="257"/>
      <c r="GU97" s="257"/>
      <c r="GV97" s="257"/>
      <c r="GW97" s="257"/>
      <c r="GX97" s="257"/>
      <c r="GY97" s="257"/>
      <c r="GZ97" s="257"/>
      <c r="HA97" s="257"/>
      <c r="HB97" s="257"/>
      <c r="HC97" s="257"/>
      <c r="HD97" s="257"/>
      <c r="HE97" s="257"/>
      <c r="HF97" s="257"/>
      <c r="HG97" s="257"/>
      <c r="HH97" s="257"/>
      <c r="HI97" s="257"/>
      <c r="HJ97" s="257"/>
      <c r="HK97" s="257"/>
      <c r="HL97" s="257"/>
      <c r="HM97" s="257"/>
      <c r="HN97" s="257"/>
      <c r="HO97" s="257"/>
      <c r="HP97" s="257"/>
      <c r="HQ97" s="257"/>
      <c r="HR97" s="257"/>
      <c r="HS97" s="257"/>
      <c r="HT97" s="257"/>
      <c r="HU97" s="257"/>
      <c r="HV97" s="257"/>
      <c r="HW97" s="257"/>
      <c r="HX97" s="257"/>
      <c r="HY97" s="257"/>
      <c r="HZ97" s="257"/>
      <c r="IA97" s="257"/>
      <c r="IB97" s="257"/>
      <c r="IC97" s="257"/>
      <c r="ID97" s="257"/>
      <c r="IE97" s="257"/>
      <c r="IF97" s="257"/>
      <c r="IG97" s="257"/>
      <c r="IH97" s="257"/>
      <c r="II97" s="257"/>
      <c r="IJ97" s="257"/>
      <c r="IK97" s="257"/>
      <c r="IL97" s="257"/>
      <c r="IM97" s="257"/>
      <c r="IN97" s="257"/>
      <c r="IO97" s="257"/>
      <c r="IP97" s="257"/>
    </row>
    <row r="98" spans="1:249" s="288" customFormat="1" ht="15" customHeight="1">
      <c r="A98" s="289" t="s">
        <v>553</v>
      </c>
      <c r="B98" s="266"/>
      <c r="C98" s="266"/>
      <c r="D98" s="266"/>
      <c r="E98" s="267" t="s">
        <v>22</v>
      </c>
      <c r="F98" s="312">
        <f>SUM(F99:F110)</f>
        <v>1889.6400000000003</v>
      </c>
      <c r="G98" s="312">
        <f>SUM(G99:G110)</f>
        <v>1889.6400000000003</v>
      </c>
      <c r="H98" s="312">
        <v>0</v>
      </c>
      <c r="I98" s="312">
        <v>0</v>
      </c>
      <c r="J98" s="312"/>
      <c r="K98" s="312"/>
      <c r="L98" s="330">
        <v>0</v>
      </c>
      <c r="M98" s="281"/>
      <c r="N98" s="281"/>
      <c r="O98" s="281"/>
      <c r="P98" s="281"/>
      <c r="Q98" s="281"/>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c r="BN98" s="263"/>
      <c r="BO98" s="263"/>
      <c r="BP98" s="263"/>
      <c r="BQ98" s="263"/>
      <c r="BR98" s="263"/>
      <c r="BS98" s="263"/>
      <c r="BT98" s="263"/>
      <c r="BU98" s="263"/>
      <c r="BV98" s="263"/>
      <c r="BW98" s="263"/>
      <c r="BX98" s="263"/>
      <c r="BY98" s="263"/>
      <c r="BZ98" s="263"/>
      <c r="CA98" s="263"/>
      <c r="CB98" s="263"/>
      <c r="CC98" s="263"/>
      <c r="CD98" s="263"/>
      <c r="CE98" s="263"/>
      <c r="CF98" s="263"/>
      <c r="CG98" s="263"/>
      <c r="CH98" s="263"/>
      <c r="CI98" s="263"/>
      <c r="CJ98" s="263"/>
      <c r="CK98" s="263"/>
      <c r="CL98" s="263"/>
      <c r="CM98" s="263"/>
      <c r="CN98" s="263"/>
      <c r="CO98" s="263"/>
      <c r="CP98" s="263"/>
      <c r="CQ98" s="263"/>
      <c r="CR98" s="263"/>
      <c r="CS98" s="263"/>
      <c r="CT98" s="263"/>
      <c r="CU98" s="263"/>
      <c r="CV98" s="263"/>
      <c r="CW98" s="263"/>
      <c r="CX98" s="263"/>
      <c r="CY98" s="263"/>
      <c r="CZ98" s="263"/>
      <c r="DA98" s="263"/>
      <c r="DB98" s="263"/>
      <c r="DC98" s="263"/>
      <c r="DD98" s="263"/>
      <c r="DE98" s="263"/>
      <c r="DF98" s="263"/>
      <c r="DG98" s="263"/>
      <c r="DH98" s="263"/>
      <c r="DI98" s="263"/>
      <c r="DJ98" s="263"/>
      <c r="DK98" s="263"/>
      <c r="DL98" s="263"/>
      <c r="DM98" s="263"/>
      <c r="DN98" s="263"/>
      <c r="DO98" s="263"/>
      <c r="DP98" s="263"/>
      <c r="DQ98" s="263"/>
      <c r="DR98" s="263"/>
      <c r="DS98" s="263"/>
      <c r="DT98" s="263"/>
      <c r="DU98" s="263"/>
      <c r="DV98" s="263"/>
      <c r="DW98" s="263"/>
      <c r="DX98" s="263"/>
      <c r="DY98" s="263"/>
      <c r="DZ98" s="263"/>
      <c r="EA98" s="263"/>
      <c r="EB98" s="263"/>
      <c r="EC98" s="263"/>
      <c r="ED98" s="263"/>
      <c r="EE98" s="263"/>
      <c r="EF98" s="263"/>
      <c r="EG98" s="263"/>
      <c r="EH98" s="263"/>
      <c r="EI98" s="263"/>
      <c r="EJ98" s="263"/>
      <c r="EK98" s="263"/>
      <c r="EL98" s="263"/>
      <c r="EM98" s="263"/>
      <c r="EN98" s="263"/>
      <c r="EO98" s="263"/>
      <c r="EP98" s="263"/>
      <c r="EQ98" s="263"/>
      <c r="ER98" s="263"/>
      <c r="ES98" s="263"/>
      <c r="ET98" s="263"/>
      <c r="EU98" s="263"/>
      <c r="EV98" s="263"/>
      <c r="EW98" s="263"/>
      <c r="EX98" s="263"/>
      <c r="EY98" s="263"/>
      <c r="EZ98" s="263"/>
      <c r="FA98" s="263"/>
      <c r="FB98" s="263"/>
      <c r="FC98" s="263"/>
      <c r="FD98" s="263"/>
      <c r="FE98" s="263"/>
      <c r="FF98" s="263"/>
      <c r="FG98" s="263"/>
      <c r="FH98" s="263"/>
      <c r="FI98" s="263"/>
      <c r="FJ98" s="263"/>
      <c r="FK98" s="263"/>
      <c r="FL98" s="263"/>
      <c r="FM98" s="263"/>
      <c r="FN98" s="263"/>
      <c r="FO98" s="263"/>
      <c r="FP98" s="263"/>
      <c r="FQ98" s="263"/>
      <c r="FR98" s="263"/>
      <c r="FS98" s="263"/>
      <c r="FT98" s="263"/>
      <c r="FU98" s="263"/>
      <c r="FV98" s="263"/>
      <c r="FW98" s="263"/>
      <c r="FX98" s="263"/>
      <c r="FY98" s="263"/>
      <c r="FZ98" s="263"/>
      <c r="GA98" s="263"/>
      <c r="GB98" s="263"/>
      <c r="GC98" s="263"/>
      <c r="GD98" s="263"/>
      <c r="GE98" s="263"/>
      <c r="GF98" s="263"/>
      <c r="GG98" s="263"/>
      <c r="GH98" s="263"/>
      <c r="GI98" s="263"/>
      <c r="GJ98" s="263"/>
      <c r="GK98" s="263"/>
      <c r="GL98" s="263"/>
      <c r="GM98" s="263"/>
      <c r="GN98" s="263"/>
      <c r="GO98" s="263"/>
      <c r="GP98" s="263"/>
      <c r="GQ98" s="263"/>
      <c r="GR98" s="263"/>
      <c r="GS98" s="263"/>
      <c r="GT98" s="263"/>
      <c r="GU98" s="263"/>
      <c r="GV98" s="263"/>
      <c r="GW98" s="263"/>
      <c r="GX98" s="263"/>
      <c r="GY98" s="263"/>
      <c r="GZ98" s="263"/>
      <c r="HA98" s="263"/>
      <c r="HB98" s="263"/>
      <c r="HC98" s="263"/>
      <c r="HD98" s="263"/>
      <c r="HE98" s="263"/>
      <c r="HF98" s="263"/>
      <c r="HG98" s="263"/>
      <c r="HH98" s="263"/>
      <c r="HI98" s="263"/>
      <c r="HJ98" s="263"/>
      <c r="HK98" s="263"/>
      <c r="HL98" s="263"/>
      <c r="HM98" s="263"/>
      <c r="HN98" s="263"/>
      <c r="HO98" s="263"/>
      <c r="HP98" s="263"/>
      <c r="HQ98" s="263"/>
      <c r="HR98" s="263"/>
      <c r="HS98" s="263"/>
      <c r="HT98" s="263"/>
      <c r="HU98" s="263"/>
      <c r="HV98" s="263"/>
      <c r="HW98" s="263"/>
      <c r="HX98" s="263"/>
      <c r="HY98" s="263"/>
      <c r="HZ98" s="263"/>
      <c r="IA98" s="263"/>
      <c r="IB98" s="263"/>
      <c r="IC98" s="263"/>
      <c r="ID98" s="263"/>
      <c r="IE98" s="263"/>
      <c r="IF98" s="263"/>
      <c r="IG98" s="263"/>
      <c r="IH98" s="263"/>
      <c r="II98" s="263"/>
      <c r="IJ98" s="263"/>
      <c r="IK98" s="263"/>
      <c r="IL98" s="263"/>
      <c r="IM98" s="263"/>
      <c r="IN98" s="263"/>
      <c r="IO98" s="263"/>
    </row>
    <row r="99" spans="1:250" ht="15" customHeight="1">
      <c r="A99" s="171"/>
      <c r="B99" s="256" t="s">
        <v>229</v>
      </c>
      <c r="C99" s="256" t="s">
        <v>210</v>
      </c>
      <c r="D99" s="256" t="s">
        <v>214</v>
      </c>
      <c r="E99" s="271" t="s">
        <v>552</v>
      </c>
      <c r="F99" s="303">
        <v>99.92</v>
      </c>
      <c r="G99" s="303">
        <v>99.92</v>
      </c>
      <c r="H99" s="313"/>
      <c r="I99" s="313"/>
      <c r="J99" s="313"/>
      <c r="K99" s="313"/>
      <c r="L99" s="314"/>
      <c r="M99" s="280"/>
      <c r="N99" s="280"/>
      <c r="O99" s="280"/>
      <c r="P99" s="280"/>
      <c r="Q99" s="280"/>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7"/>
      <c r="DK99" s="257"/>
      <c r="DL99" s="257"/>
      <c r="DM99" s="257"/>
      <c r="DN99" s="257"/>
      <c r="DO99" s="257"/>
      <c r="DP99" s="257"/>
      <c r="DQ99" s="257"/>
      <c r="DR99" s="257"/>
      <c r="DS99" s="257"/>
      <c r="DT99" s="257"/>
      <c r="DU99" s="257"/>
      <c r="DV99" s="257"/>
      <c r="DW99" s="257"/>
      <c r="DX99" s="257"/>
      <c r="DY99" s="257"/>
      <c r="DZ99" s="257"/>
      <c r="EA99" s="257"/>
      <c r="EB99" s="257"/>
      <c r="EC99" s="257"/>
      <c r="ED99" s="257"/>
      <c r="EE99" s="257"/>
      <c r="EF99" s="257"/>
      <c r="EG99" s="257"/>
      <c r="EH99" s="257"/>
      <c r="EI99" s="257"/>
      <c r="EJ99" s="257"/>
      <c r="EK99" s="257"/>
      <c r="EL99" s="257"/>
      <c r="EM99" s="257"/>
      <c r="EN99" s="257"/>
      <c r="EO99" s="257"/>
      <c r="EP99" s="257"/>
      <c r="EQ99" s="257"/>
      <c r="ER99" s="257"/>
      <c r="ES99" s="257"/>
      <c r="ET99" s="257"/>
      <c r="EU99" s="257"/>
      <c r="EV99" s="257"/>
      <c r="EW99" s="257"/>
      <c r="EX99" s="257"/>
      <c r="EY99" s="257"/>
      <c r="EZ99" s="257"/>
      <c r="FA99" s="257"/>
      <c r="FB99" s="257"/>
      <c r="FC99" s="257"/>
      <c r="FD99" s="257"/>
      <c r="FE99" s="257"/>
      <c r="FF99" s="257"/>
      <c r="FG99" s="257"/>
      <c r="FH99" s="257"/>
      <c r="FI99" s="257"/>
      <c r="FJ99" s="257"/>
      <c r="FK99" s="257"/>
      <c r="FL99" s="257"/>
      <c r="FM99" s="257"/>
      <c r="FN99" s="257"/>
      <c r="FO99" s="257"/>
      <c r="FP99" s="257"/>
      <c r="FQ99" s="257"/>
      <c r="FR99" s="257"/>
      <c r="FS99" s="257"/>
      <c r="FT99" s="257"/>
      <c r="FU99" s="257"/>
      <c r="FV99" s="257"/>
      <c r="FW99" s="257"/>
      <c r="FX99" s="257"/>
      <c r="FY99" s="257"/>
      <c r="FZ99" s="257"/>
      <c r="GA99" s="257"/>
      <c r="GB99" s="257"/>
      <c r="GC99" s="257"/>
      <c r="GD99" s="257"/>
      <c r="GE99" s="257"/>
      <c r="GF99" s="257"/>
      <c r="GG99" s="257"/>
      <c r="GH99" s="257"/>
      <c r="GI99" s="257"/>
      <c r="GJ99" s="257"/>
      <c r="GK99" s="257"/>
      <c r="GL99" s="257"/>
      <c r="GM99" s="257"/>
      <c r="GN99" s="257"/>
      <c r="GO99" s="257"/>
      <c r="GP99" s="257"/>
      <c r="GQ99" s="257"/>
      <c r="GR99" s="257"/>
      <c r="GS99" s="257"/>
      <c r="GT99" s="257"/>
      <c r="GU99" s="257"/>
      <c r="GV99" s="257"/>
      <c r="GW99" s="257"/>
      <c r="GX99" s="257"/>
      <c r="GY99" s="257"/>
      <c r="GZ99" s="257"/>
      <c r="HA99" s="257"/>
      <c r="HB99" s="257"/>
      <c r="HC99" s="257"/>
      <c r="HD99" s="257"/>
      <c r="HE99" s="257"/>
      <c r="HF99" s="257"/>
      <c r="HG99" s="257"/>
      <c r="HH99" s="257"/>
      <c r="HI99" s="257"/>
      <c r="HJ99" s="257"/>
      <c r="HK99" s="257"/>
      <c r="HL99" s="257"/>
      <c r="HM99" s="257"/>
      <c r="HN99" s="257"/>
      <c r="HO99" s="257"/>
      <c r="HP99" s="257"/>
      <c r="HQ99" s="257"/>
      <c r="HR99" s="257"/>
      <c r="HS99" s="257"/>
      <c r="HT99" s="257"/>
      <c r="HU99" s="257"/>
      <c r="HV99" s="257"/>
      <c r="HW99" s="257"/>
      <c r="HX99" s="257"/>
      <c r="HY99" s="257"/>
      <c r="HZ99" s="257"/>
      <c r="IA99" s="257"/>
      <c r="IB99" s="257"/>
      <c r="IC99" s="257"/>
      <c r="ID99" s="257"/>
      <c r="IE99" s="257"/>
      <c r="IF99" s="257"/>
      <c r="IG99" s="257"/>
      <c r="IH99" s="257"/>
      <c r="II99" s="257"/>
      <c r="IJ99" s="257"/>
      <c r="IK99" s="257"/>
      <c r="IL99" s="257"/>
      <c r="IM99" s="257"/>
      <c r="IN99" s="257"/>
      <c r="IO99" s="257"/>
      <c r="IP99"/>
    </row>
    <row r="100" spans="1:250" ht="15" customHeight="1">
      <c r="A100" s="171"/>
      <c r="B100" s="256" t="s">
        <v>229</v>
      </c>
      <c r="C100" s="256" t="s">
        <v>210</v>
      </c>
      <c r="D100" s="256" t="s">
        <v>210</v>
      </c>
      <c r="E100" s="271" t="s">
        <v>324</v>
      </c>
      <c r="F100" s="303">
        <v>141.5</v>
      </c>
      <c r="G100" s="303">
        <v>141.5</v>
      </c>
      <c r="H100" s="313"/>
      <c r="I100" s="313"/>
      <c r="J100" s="313"/>
      <c r="K100" s="313"/>
      <c r="L100" s="314"/>
      <c r="M100" s="280"/>
      <c r="N100" s="280"/>
      <c r="O100" s="280"/>
      <c r="P100" s="280"/>
      <c r="Q100" s="280"/>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c r="DG100" s="257"/>
      <c r="DH100" s="257"/>
      <c r="DI100" s="257"/>
      <c r="DJ100" s="257"/>
      <c r="DK100" s="257"/>
      <c r="DL100" s="257"/>
      <c r="DM100" s="257"/>
      <c r="DN100" s="257"/>
      <c r="DO100" s="257"/>
      <c r="DP100" s="257"/>
      <c r="DQ100" s="257"/>
      <c r="DR100" s="257"/>
      <c r="DS100" s="257"/>
      <c r="DT100" s="257"/>
      <c r="DU100" s="257"/>
      <c r="DV100" s="257"/>
      <c r="DW100" s="257"/>
      <c r="DX100" s="257"/>
      <c r="DY100" s="257"/>
      <c r="DZ100" s="257"/>
      <c r="EA100" s="257"/>
      <c r="EB100" s="257"/>
      <c r="EC100" s="257"/>
      <c r="ED100" s="257"/>
      <c r="EE100" s="257"/>
      <c r="EF100" s="257"/>
      <c r="EG100" s="257"/>
      <c r="EH100" s="257"/>
      <c r="EI100" s="257"/>
      <c r="EJ100" s="257"/>
      <c r="EK100" s="257"/>
      <c r="EL100" s="257"/>
      <c r="EM100" s="257"/>
      <c r="EN100" s="257"/>
      <c r="EO100" s="257"/>
      <c r="EP100" s="257"/>
      <c r="EQ100" s="257"/>
      <c r="ER100" s="257"/>
      <c r="ES100" s="257"/>
      <c r="ET100" s="257"/>
      <c r="EU100" s="257"/>
      <c r="EV100" s="257"/>
      <c r="EW100" s="257"/>
      <c r="EX100" s="257"/>
      <c r="EY100" s="257"/>
      <c r="EZ100" s="257"/>
      <c r="FA100" s="257"/>
      <c r="FB100" s="257"/>
      <c r="FC100" s="257"/>
      <c r="FD100" s="257"/>
      <c r="FE100" s="257"/>
      <c r="FF100" s="257"/>
      <c r="FG100" s="257"/>
      <c r="FH100" s="257"/>
      <c r="FI100" s="257"/>
      <c r="FJ100" s="257"/>
      <c r="FK100" s="257"/>
      <c r="FL100" s="257"/>
      <c r="FM100" s="257"/>
      <c r="FN100" s="257"/>
      <c r="FO100" s="257"/>
      <c r="FP100" s="257"/>
      <c r="FQ100" s="257"/>
      <c r="FR100" s="257"/>
      <c r="FS100" s="257"/>
      <c r="FT100" s="257"/>
      <c r="FU100" s="257"/>
      <c r="FV100" s="257"/>
      <c r="FW100" s="257"/>
      <c r="FX100" s="257"/>
      <c r="FY100" s="257"/>
      <c r="FZ100" s="257"/>
      <c r="GA100" s="257"/>
      <c r="GB100" s="257"/>
      <c r="GC100" s="257"/>
      <c r="GD100" s="257"/>
      <c r="GE100" s="257"/>
      <c r="GF100" s="257"/>
      <c r="GG100" s="257"/>
      <c r="GH100" s="257"/>
      <c r="GI100" s="257"/>
      <c r="GJ100" s="257"/>
      <c r="GK100" s="257"/>
      <c r="GL100" s="257"/>
      <c r="GM100" s="257"/>
      <c r="GN100" s="257"/>
      <c r="GO100" s="257"/>
      <c r="GP100" s="257"/>
      <c r="GQ100" s="257"/>
      <c r="GR100" s="257"/>
      <c r="GS100" s="257"/>
      <c r="GT100" s="257"/>
      <c r="GU100" s="257"/>
      <c r="GV100" s="257"/>
      <c r="GW100" s="257"/>
      <c r="GX100" s="257"/>
      <c r="GY100" s="257"/>
      <c r="GZ100" s="257"/>
      <c r="HA100" s="257"/>
      <c r="HB100" s="257"/>
      <c r="HC100" s="257"/>
      <c r="HD100" s="257"/>
      <c r="HE100" s="257"/>
      <c r="HF100" s="257"/>
      <c r="HG100" s="257"/>
      <c r="HH100" s="257"/>
      <c r="HI100" s="257"/>
      <c r="HJ100" s="257"/>
      <c r="HK100" s="257"/>
      <c r="HL100" s="257"/>
      <c r="HM100" s="257"/>
      <c r="HN100" s="257"/>
      <c r="HO100" s="257"/>
      <c r="HP100" s="257"/>
      <c r="HQ100" s="257"/>
      <c r="HR100" s="257"/>
      <c r="HS100" s="257"/>
      <c r="HT100" s="257"/>
      <c r="HU100" s="257"/>
      <c r="HV100" s="257"/>
      <c r="HW100" s="257"/>
      <c r="HX100" s="257"/>
      <c r="HY100" s="257"/>
      <c r="HZ100" s="257"/>
      <c r="IA100" s="257"/>
      <c r="IB100" s="257"/>
      <c r="IC100" s="257"/>
      <c r="ID100" s="257"/>
      <c r="IE100" s="257"/>
      <c r="IF100" s="257"/>
      <c r="IG100" s="257"/>
      <c r="IH100" s="257"/>
      <c r="II100" s="257"/>
      <c r="IJ100" s="257"/>
      <c r="IK100" s="257"/>
      <c r="IL100" s="257"/>
      <c r="IM100" s="257"/>
      <c r="IN100" s="257"/>
      <c r="IO100" s="257"/>
      <c r="IP100"/>
    </row>
    <row r="101" spans="1:250" ht="15" customHeight="1">
      <c r="A101" s="171"/>
      <c r="B101" s="256" t="s">
        <v>231</v>
      </c>
      <c r="C101" s="256" t="s">
        <v>37</v>
      </c>
      <c r="D101" s="256" t="s">
        <v>217</v>
      </c>
      <c r="E101" s="271" t="s">
        <v>331</v>
      </c>
      <c r="F101" s="303">
        <v>18</v>
      </c>
      <c r="G101" s="303">
        <v>18</v>
      </c>
      <c r="H101" s="313"/>
      <c r="I101" s="313"/>
      <c r="J101" s="313"/>
      <c r="K101" s="313"/>
      <c r="L101" s="314"/>
      <c r="M101" s="280"/>
      <c r="N101" s="280"/>
      <c r="O101" s="280"/>
      <c r="P101" s="280"/>
      <c r="Q101" s="280"/>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S101" s="257"/>
      <c r="CT101" s="257"/>
      <c r="CU101" s="257"/>
      <c r="CV101" s="257"/>
      <c r="CW101" s="257"/>
      <c r="CX101" s="257"/>
      <c r="CY101" s="257"/>
      <c r="CZ101" s="257"/>
      <c r="DA101" s="257"/>
      <c r="DB101" s="257"/>
      <c r="DC101" s="257"/>
      <c r="DD101" s="257"/>
      <c r="DE101" s="257"/>
      <c r="DF101" s="257"/>
      <c r="DG101" s="257"/>
      <c r="DH101" s="257"/>
      <c r="DI101" s="257"/>
      <c r="DJ101" s="257"/>
      <c r="DK101" s="257"/>
      <c r="DL101" s="257"/>
      <c r="DM101" s="257"/>
      <c r="DN101" s="257"/>
      <c r="DO101" s="257"/>
      <c r="DP101" s="257"/>
      <c r="DQ101" s="257"/>
      <c r="DR101" s="257"/>
      <c r="DS101" s="257"/>
      <c r="DT101" s="257"/>
      <c r="DU101" s="257"/>
      <c r="DV101" s="257"/>
      <c r="DW101" s="257"/>
      <c r="DX101" s="257"/>
      <c r="DY101" s="257"/>
      <c r="DZ101" s="257"/>
      <c r="EA101" s="257"/>
      <c r="EB101" s="257"/>
      <c r="EC101" s="257"/>
      <c r="ED101" s="257"/>
      <c r="EE101" s="257"/>
      <c r="EF101" s="257"/>
      <c r="EG101" s="257"/>
      <c r="EH101" s="257"/>
      <c r="EI101" s="257"/>
      <c r="EJ101" s="257"/>
      <c r="EK101" s="257"/>
      <c r="EL101" s="257"/>
      <c r="EM101" s="257"/>
      <c r="EN101" s="257"/>
      <c r="EO101" s="257"/>
      <c r="EP101" s="257"/>
      <c r="EQ101" s="257"/>
      <c r="ER101" s="257"/>
      <c r="ES101" s="257"/>
      <c r="ET101" s="257"/>
      <c r="EU101" s="257"/>
      <c r="EV101" s="257"/>
      <c r="EW101" s="257"/>
      <c r="EX101" s="257"/>
      <c r="EY101" s="257"/>
      <c r="EZ101" s="257"/>
      <c r="FA101" s="257"/>
      <c r="FB101" s="257"/>
      <c r="FC101" s="257"/>
      <c r="FD101" s="257"/>
      <c r="FE101" s="257"/>
      <c r="FF101" s="257"/>
      <c r="FG101" s="257"/>
      <c r="FH101" s="257"/>
      <c r="FI101" s="257"/>
      <c r="FJ101" s="257"/>
      <c r="FK101" s="257"/>
      <c r="FL101" s="257"/>
      <c r="FM101" s="257"/>
      <c r="FN101" s="257"/>
      <c r="FO101" s="257"/>
      <c r="FP101" s="257"/>
      <c r="FQ101" s="257"/>
      <c r="FR101" s="257"/>
      <c r="FS101" s="257"/>
      <c r="FT101" s="257"/>
      <c r="FU101" s="257"/>
      <c r="FV101" s="257"/>
      <c r="FW101" s="257"/>
      <c r="FX101" s="257"/>
      <c r="FY101" s="257"/>
      <c r="FZ101" s="257"/>
      <c r="GA101" s="257"/>
      <c r="GB101" s="257"/>
      <c r="GC101" s="257"/>
      <c r="GD101" s="257"/>
      <c r="GE101" s="257"/>
      <c r="GF101" s="257"/>
      <c r="GG101" s="257"/>
      <c r="GH101" s="257"/>
      <c r="GI101" s="257"/>
      <c r="GJ101" s="257"/>
      <c r="GK101" s="257"/>
      <c r="GL101" s="257"/>
      <c r="GM101" s="257"/>
      <c r="GN101" s="257"/>
      <c r="GO101" s="257"/>
      <c r="GP101" s="257"/>
      <c r="GQ101" s="257"/>
      <c r="GR101" s="257"/>
      <c r="GS101" s="257"/>
      <c r="GT101" s="257"/>
      <c r="GU101" s="257"/>
      <c r="GV101" s="257"/>
      <c r="GW101" s="257"/>
      <c r="GX101" s="257"/>
      <c r="GY101" s="257"/>
      <c r="GZ101" s="257"/>
      <c r="HA101" s="257"/>
      <c r="HB101" s="257"/>
      <c r="HC101" s="257"/>
      <c r="HD101" s="257"/>
      <c r="HE101" s="257"/>
      <c r="HF101" s="257"/>
      <c r="HG101" s="257"/>
      <c r="HH101" s="257"/>
      <c r="HI101" s="257"/>
      <c r="HJ101" s="257"/>
      <c r="HK101" s="257"/>
      <c r="HL101" s="257"/>
      <c r="HM101" s="257"/>
      <c r="HN101" s="257"/>
      <c r="HO101" s="257"/>
      <c r="HP101" s="257"/>
      <c r="HQ101" s="257"/>
      <c r="HR101" s="257"/>
      <c r="HS101" s="257"/>
      <c r="HT101" s="257"/>
      <c r="HU101" s="257"/>
      <c r="HV101" s="257"/>
      <c r="HW101" s="257"/>
      <c r="HX101" s="257"/>
      <c r="HY101" s="257"/>
      <c r="HZ101" s="257"/>
      <c r="IA101" s="257"/>
      <c r="IB101" s="257"/>
      <c r="IC101" s="257"/>
      <c r="ID101" s="257"/>
      <c r="IE101" s="257"/>
      <c r="IF101" s="257"/>
      <c r="IG101" s="257"/>
      <c r="IH101" s="257"/>
      <c r="II101" s="257"/>
      <c r="IJ101" s="257"/>
      <c r="IK101" s="257"/>
      <c r="IL101" s="257"/>
      <c r="IM101" s="257"/>
      <c r="IN101" s="257"/>
      <c r="IO101" s="257"/>
      <c r="IP101"/>
    </row>
    <row r="102" spans="1:250" ht="15" customHeight="1">
      <c r="A102" s="171"/>
      <c r="B102" s="256" t="s">
        <v>231</v>
      </c>
      <c r="C102" s="256" t="s">
        <v>218</v>
      </c>
      <c r="D102" s="256" t="s">
        <v>37</v>
      </c>
      <c r="E102" s="271" t="s">
        <v>336</v>
      </c>
      <c r="F102" s="303">
        <v>1289.41</v>
      </c>
      <c r="G102" s="303">
        <v>1289.41</v>
      </c>
      <c r="H102" s="313"/>
      <c r="I102" s="313"/>
      <c r="J102" s="313"/>
      <c r="K102" s="313"/>
      <c r="L102" s="314"/>
      <c r="M102" s="280"/>
      <c r="N102" s="280"/>
      <c r="O102" s="280"/>
      <c r="P102" s="280"/>
      <c r="Q102" s="280"/>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c r="CP102" s="257"/>
      <c r="CQ102" s="257"/>
      <c r="CR102" s="257"/>
      <c r="CS102" s="257"/>
      <c r="CT102" s="257"/>
      <c r="CU102" s="257"/>
      <c r="CV102" s="257"/>
      <c r="CW102" s="257"/>
      <c r="CX102" s="257"/>
      <c r="CY102" s="257"/>
      <c r="CZ102" s="257"/>
      <c r="DA102" s="257"/>
      <c r="DB102" s="257"/>
      <c r="DC102" s="257"/>
      <c r="DD102" s="257"/>
      <c r="DE102" s="257"/>
      <c r="DF102" s="257"/>
      <c r="DG102" s="257"/>
      <c r="DH102" s="257"/>
      <c r="DI102" s="257"/>
      <c r="DJ102" s="257"/>
      <c r="DK102" s="257"/>
      <c r="DL102" s="257"/>
      <c r="DM102" s="257"/>
      <c r="DN102" s="257"/>
      <c r="DO102" s="257"/>
      <c r="DP102" s="257"/>
      <c r="DQ102" s="257"/>
      <c r="DR102" s="257"/>
      <c r="DS102" s="257"/>
      <c r="DT102" s="257"/>
      <c r="DU102" s="257"/>
      <c r="DV102" s="257"/>
      <c r="DW102" s="257"/>
      <c r="DX102" s="257"/>
      <c r="DY102" s="257"/>
      <c r="DZ102" s="257"/>
      <c r="EA102" s="257"/>
      <c r="EB102" s="257"/>
      <c r="EC102" s="257"/>
      <c r="ED102" s="257"/>
      <c r="EE102" s="257"/>
      <c r="EF102" s="257"/>
      <c r="EG102" s="257"/>
      <c r="EH102" s="257"/>
      <c r="EI102" s="257"/>
      <c r="EJ102" s="257"/>
      <c r="EK102" s="257"/>
      <c r="EL102" s="257"/>
      <c r="EM102" s="257"/>
      <c r="EN102" s="257"/>
      <c r="EO102" s="257"/>
      <c r="EP102" s="257"/>
      <c r="EQ102" s="257"/>
      <c r="ER102" s="257"/>
      <c r="ES102" s="257"/>
      <c r="ET102" s="257"/>
      <c r="EU102" s="257"/>
      <c r="EV102" s="257"/>
      <c r="EW102" s="257"/>
      <c r="EX102" s="257"/>
      <c r="EY102" s="257"/>
      <c r="EZ102" s="257"/>
      <c r="FA102" s="257"/>
      <c r="FB102" s="257"/>
      <c r="FC102" s="257"/>
      <c r="FD102" s="257"/>
      <c r="FE102" s="257"/>
      <c r="FF102" s="257"/>
      <c r="FG102" s="257"/>
      <c r="FH102" s="257"/>
      <c r="FI102" s="257"/>
      <c r="FJ102" s="257"/>
      <c r="FK102" s="257"/>
      <c r="FL102" s="257"/>
      <c r="FM102" s="257"/>
      <c r="FN102" s="257"/>
      <c r="FO102" s="257"/>
      <c r="FP102" s="257"/>
      <c r="FQ102" s="257"/>
      <c r="FR102" s="257"/>
      <c r="FS102" s="257"/>
      <c r="FT102" s="257"/>
      <c r="FU102" s="257"/>
      <c r="FV102" s="257"/>
      <c r="FW102" s="257"/>
      <c r="FX102" s="257"/>
      <c r="FY102" s="257"/>
      <c r="FZ102" s="257"/>
      <c r="GA102" s="257"/>
      <c r="GB102" s="257"/>
      <c r="GC102" s="257"/>
      <c r="GD102" s="257"/>
      <c r="GE102" s="257"/>
      <c r="GF102" s="257"/>
      <c r="GG102" s="257"/>
      <c r="GH102" s="257"/>
      <c r="GI102" s="257"/>
      <c r="GJ102" s="257"/>
      <c r="GK102" s="257"/>
      <c r="GL102" s="257"/>
      <c r="GM102" s="257"/>
      <c r="GN102" s="257"/>
      <c r="GO102" s="257"/>
      <c r="GP102" s="257"/>
      <c r="GQ102" s="257"/>
      <c r="GR102" s="257"/>
      <c r="GS102" s="257"/>
      <c r="GT102" s="257"/>
      <c r="GU102" s="257"/>
      <c r="GV102" s="257"/>
      <c r="GW102" s="257"/>
      <c r="GX102" s="257"/>
      <c r="GY102" s="257"/>
      <c r="GZ102" s="257"/>
      <c r="HA102" s="257"/>
      <c r="HB102" s="257"/>
      <c r="HC102" s="257"/>
      <c r="HD102" s="257"/>
      <c r="HE102" s="257"/>
      <c r="HF102" s="257"/>
      <c r="HG102" s="257"/>
      <c r="HH102" s="257"/>
      <c r="HI102" s="257"/>
      <c r="HJ102" s="257"/>
      <c r="HK102" s="257"/>
      <c r="HL102" s="257"/>
      <c r="HM102" s="257"/>
      <c r="HN102" s="257"/>
      <c r="HO102" s="257"/>
      <c r="HP102" s="257"/>
      <c r="HQ102" s="257"/>
      <c r="HR102" s="257"/>
      <c r="HS102" s="257"/>
      <c r="HT102" s="257"/>
      <c r="HU102" s="257"/>
      <c r="HV102" s="257"/>
      <c r="HW102" s="257"/>
      <c r="HX102" s="257"/>
      <c r="HY102" s="257"/>
      <c r="HZ102" s="257"/>
      <c r="IA102" s="257"/>
      <c r="IB102" s="257"/>
      <c r="IC102" s="257"/>
      <c r="ID102" s="257"/>
      <c r="IE102" s="257"/>
      <c r="IF102" s="257"/>
      <c r="IG102" s="257"/>
      <c r="IH102" s="257"/>
      <c r="II102" s="257"/>
      <c r="IJ102" s="257"/>
      <c r="IK102" s="257"/>
      <c r="IL102" s="257"/>
      <c r="IM102" s="257"/>
      <c r="IN102" s="257"/>
      <c r="IO102" s="257"/>
      <c r="IP102"/>
    </row>
    <row r="103" spans="1:250" ht="15" customHeight="1">
      <c r="A103" s="171"/>
      <c r="B103" s="256" t="s">
        <v>231</v>
      </c>
      <c r="C103" s="256" t="s">
        <v>218</v>
      </c>
      <c r="D103" s="256" t="s">
        <v>210</v>
      </c>
      <c r="E103" s="271" t="s">
        <v>339</v>
      </c>
      <c r="F103" s="303">
        <v>85</v>
      </c>
      <c r="G103" s="303">
        <v>85</v>
      </c>
      <c r="H103" s="313"/>
      <c r="I103" s="313"/>
      <c r="J103" s="313"/>
      <c r="K103" s="313"/>
      <c r="L103" s="314"/>
      <c r="M103" s="280"/>
      <c r="N103" s="280"/>
      <c r="O103" s="280"/>
      <c r="P103" s="280"/>
      <c r="Q103" s="280"/>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c r="CP103" s="257"/>
      <c r="CQ103" s="257"/>
      <c r="CR103" s="257"/>
      <c r="CS103" s="257"/>
      <c r="CT103" s="257"/>
      <c r="CU103" s="257"/>
      <c r="CV103" s="257"/>
      <c r="CW103" s="257"/>
      <c r="CX103" s="257"/>
      <c r="CY103" s="257"/>
      <c r="CZ103" s="257"/>
      <c r="DA103" s="257"/>
      <c r="DB103" s="257"/>
      <c r="DC103" s="257"/>
      <c r="DD103" s="257"/>
      <c r="DE103" s="257"/>
      <c r="DF103" s="257"/>
      <c r="DG103" s="257"/>
      <c r="DH103" s="257"/>
      <c r="DI103" s="257"/>
      <c r="DJ103" s="257"/>
      <c r="DK103" s="257"/>
      <c r="DL103" s="257"/>
      <c r="DM103" s="257"/>
      <c r="DN103" s="257"/>
      <c r="DO103" s="257"/>
      <c r="DP103" s="257"/>
      <c r="DQ103" s="257"/>
      <c r="DR103" s="257"/>
      <c r="DS103" s="257"/>
      <c r="DT103" s="257"/>
      <c r="DU103" s="257"/>
      <c r="DV103" s="257"/>
      <c r="DW103" s="257"/>
      <c r="DX103" s="257"/>
      <c r="DY103" s="257"/>
      <c r="DZ103" s="257"/>
      <c r="EA103" s="257"/>
      <c r="EB103" s="257"/>
      <c r="EC103" s="257"/>
      <c r="ED103" s="257"/>
      <c r="EE103" s="257"/>
      <c r="EF103" s="257"/>
      <c r="EG103" s="257"/>
      <c r="EH103" s="257"/>
      <c r="EI103" s="257"/>
      <c r="EJ103" s="257"/>
      <c r="EK103" s="257"/>
      <c r="EL103" s="257"/>
      <c r="EM103" s="257"/>
      <c r="EN103" s="257"/>
      <c r="EO103" s="257"/>
      <c r="EP103" s="257"/>
      <c r="EQ103" s="257"/>
      <c r="ER103" s="257"/>
      <c r="ES103" s="257"/>
      <c r="ET103" s="257"/>
      <c r="EU103" s="257"/>
      <c r="EV103" s="257"/>
      <c r="EW103" s="257"/>
      <c r="EX103" s="257"/>
      <c r="EY103" s="257"/>
      <c r="EZ103" s="257"/>
      <c r="FA103" s="257"/>
      <c r="FB103" s="257"/>
      <c r="FC103" s="257"/>
      <c r="FD103" s="257"/>
      <c r="FE103" s="257"/>
      <c r="FF103" s="257"/>
      <c r="FG103" s="257"/>
      <c r="FH103" s="257"/>
      <c r="FI103" s="257"/>
      <c r="FJ103" s="257"/>
      <c r="FK103" s="257"/>
      <c r="FL103" s="257"/>
      <c r="FM103" s="257"/>
      <c r="FN103" s="257"/>
      <c r="FO103" s="257"/>
      <c r="FP103" s="257"/>
      <c r="FQ103" s="257"/>
      <c r="FR103" s="257"/>
      <c r="FS103" s="257"/>
      <c r="FT103" s="257"/>
      <c r="FU103" s="257"/>
      <c r="FV103" s="257"/>
      <c r="FW103" s="257"/>
      <c r="FX103" s="257"/>
      <c r="FY103" s="257"/>
      <c r="FZ103" s="257"/>
      <c r="GA103" s="257"/>
      <c r="GB103" s="257"/>
      <c r="GC103" s="257"/>
      <c r="GD103" s="257"/>
      <c r="GE103" s="257"/>
      <c r="GF103" s="257"/>
      <c r="GG103" s="257"/>
      <c r="GH103" s="257"/>
      <c r="GI103" s="257"/>
      <c r="GJ103" s="257"/>
      <c r="GK103" s="257"/>
      <c r="GL103" s="257"/>
      <c r="GM103" s="257"/>
      <c r="GN103" s="257"/>
      <c r="GO103" s="257"/>
      <c r="GP103" s="257"/>
      <c r="GQ103" s="257"/>
      <c r="GR103" s="257"/>
      <c r="GS103" s="257"/>
      <c r="GT103" s="257"/>
      <c r="GU103" s="257"/>
      <c r="GV103" s="257"/>
      <c r="GW103" s="257"/>
      <c r="GX103" s="257"/>
      <c r="GY103" s="257"/>
      <c r="GZ103" s="257"/>
      <c r="HA103" s="257"/>
      <c r="HB103" s="257"/>
      <c r="HC103" s="257"/>
      <c r="HD103" s="257"/>
      <c r="HE103" s="257"/>
      <c r="HF103" s="257"/>
      <c r="HG103" s="257"/>
      <c r="HH103" s="257"/>
      <c r="HI103" s="257"/>
      <c r="HJ103" s="257"/>
      <c r="HK103" s="257"/>
      <c r="HL103" s="257"/>
      <c r="HM103" s="257"/>
      <c r="HN103" s="257"/>
      <c r="HO103" s="257"/>
      <c r="HP103" s="257"/>
      <c r="HQ103" s="257"/>
      <c r="HR103" s="257"/>
      <c r="HS103" s="257"/>
      <c r="HT103" s="257"/>
      <c r="HU103" s="257"/>
      <c r="HV103" s="257"/>
      <c r="HW103" s="257"/>
      <c r="HX103" s="257"/>
      <c r="HY103" s="257"/>
      <c r="HZ103" s="257"/>
      <c r="IA103" s="257"/>
      <c r="IB103" s="257"/>
      <c r="IC103" s="257"/>
      <c r="ID103" s="257"/>
      <c r="IE103" s="257"/>
      <c r="IF103" s="257"/>
      <c r="IG103" s="257"/>
      <c r="IH103" s="257"/>
      <c r="II103" s="257"/>
      <c r="IJ103" s="257"/>
      <c r="IK103" s="257"/>
      <c r="IL103" s="257"/>
      <c r="IM103" s="257"/>
      <c r="IN103" s="257"/>
      <c r="IO103" s="257"/>
      <c r="IP103"/>
    </row>
    <row r="104" spans="1:250" ht="15" customHeight="1">
      <c r="A104" s="171"/>
      <c r="B104" s="256" t="s">
        <v>231</v>
      </c>
      <c r="C104" s="256" t="s">
        <v>218</v>
      </c>
      <c r="D104" s="256" t="s">
        <v>220</v>
      </c>
      <c r="E104" s="271" t="s">
        <v>340</v>
      </c>
      <c r="F104" s="303">
        <v>18.5</v>
      </c>
      <c r="G104" s="303">
        <v>18.5</v>
      </c>
      <c r="H104" s="313"/>
      <c r="I104" s="313"/>
      <c r="J104" s="315"/>
      <c r="K104" s="315"/>
      <c r="L104" s="314"/>
      <c r="M104" s="280"/>
      <c r="N104" s="280"/>
      <c r="O104" s="280"/>
      <c r="P104" s="280"/>
      <c r="Q104" s="280"/>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c r="CP104" s="257"/>
      <c r="CQ104" s="257"/>
      <c r="CR104" s="257"/>
      <c r="CS104" s="257"/>
      <c r="CT104" s="257"/>
      <c r="CU104" s="257"/>
      <c r="CV104" s="257"/>
      <c r="CW104" s="257"/>
      <c r="CX104" s="257"/>
      <c r="CY104" s="257"/>
      <c r="CZ104" s="257"/>
      <c r="DA104" s="257"/>
      <c r="DB104" s="257"/>
      <c r="DC104" s="257"/>
      <c r="DD104" s="257"/>
      <c r="DE104" s="257"/>
      <c r="DF104" s="257"/>
      <c r="DG104" s="257"/>
      <c r="DH104" s="257"/>
      <c r="DI104" s="257"/>
      <c r="DJ104" s="257"/>
      <c r="DK104" s="257"/>
      <c r="DL104" s="257"/>
      <c r="DM104" s="257"/>
      <c r="DN104" s="257"/>
      <c r="DO104" s="257"/>
      <c r="DP104" s="257"/>
      <c r="DQ104" s="257"/>
      <c r="DR104" s="257"/>
      <c r="DS104" s="257"/>
      <c r="DT104" s="257"/>
      <c r="DU104" s="257"/>
      <c r="DV104" s="257"/>
      <c r="DW104" s="257"/>
      <c r="DX104" s="257"/>
      <c r="DY104" s="257"/>
      <c r="DZ104" s="257"/>
      <c r="EA104" s="257"/>
      <c r="EB104" s="257"/>
      <c r="EC104" s="257"/>
      <c r="ED104" s="257"/>
      <c r="EE104" s="257"/>
      <c r="EF104" s="257"/>
      <c r="EG104" s="257"/>
      <c r="EH104" s="257"/>
      <c r="EI104" s="257"/>
      <c r="EJ104" s="257"/>
      <c r="EK104" s="257"/>
      <c r="EL104" s="257"/>
      <c r="EM104" s="257"/>
      <c r="EN104" s="257"/>
      <c r="EO104" s="257"/>
      <c r="EP104" s="257"/>
      <c r="EQ104" s="257"/>
      <c r="ER104" s="257"/>
      <c r="ES104" s="257"/>
      <c r="ET104" s="257"/>
      <c r="EU104" s="257"/>
      <c r="EV104" s="257"/>
      <c r="EW104" s="257"/>
      <c r="EX104" s="257"/>
      <c r="EY104" s="257"/>
      <c r="EZ104" s="257"/>
      <c r="FA104" s="257"/>
      <c r="FB104" s="257"/>
      <c r="FC104" s="257"/>
      <c r="FD104" s="257"/>
      <c r="FE104" s="257"/>
      <c r="FF104" s="257"/>
      <c r="FG104" s="257"/>
      <c r="FH104" s="257"/>
      <c r="FI104" s="257"/>
      <c r="FJ104" s="257"/>
      <c r="FK104" s="257"/>
      <c r="FL104" s="257"/>
      <c r="FM104" s="257"/>
      <c r="FN104" s="257"/>
      <c r="FO104" s="257"/>
      <c r="FP104" s="257"/>
      <c r="FQ104" s="257"/>
      <c r="FR104" s="257"/>
      <c r="FS104" s="257"/>
      <c r="FT104" s="257"/>
      <c r="FU104" s="257"/>
      <c r="FV104" s="257"/>
      <c r="FW104" s="257"/>
      <c r="FX104" s="257"/>
      <c r="FY104" s="257"/>
      <c r="FZ104" s="257"/>
      <c r="GA104" s="257"/>
      <c r="GB104" s="257"/>
      <c r="GC104" s="257"/>
      <c r="GD104" s="257"/>
      <c r="GE104" s="257"/>
      <c r="GF104" s="257"/>
      <c r="GG104" s="257"/>
      <c r="GH104" s="257"/>
      <c r="GI104" s="257"/>
      <c r="GJ104" s="257"/>
      <c r="GK104" s="257"/>
      <c r="GL104" s="257"/>
      <c r="GM104" s="257"/>
      <c r="GN104" s="257"/>
      <c r="GO104" s="257"/>
      <c r="GP104" s="257"/>
      <c r="GQ104" s="257"/>
      <c r="GR104" s="257"/>
      <c r="GS104" s="257"/>
      <c r="GT104" s="257"/>
      <c r="GU104" s="257"/>
      <c r="GV104" s="257"/>
      <c r="GW104" s="257"/>
      <c r="GX104" s="257"/>
      <c r="GY104" s="257"/>
      <c r="GZ104" s="257"/>
      <c r="HA104" s="257"/>
      <c r="HB104" s="257"/>
      <c r="HC104" s="257"/>
      <c r="HD104" s="257"/>
      <c r="HE104" s="257"/>
      <c r="HF104" s="257"/>
      <c r="HG104" s="257"/>
      <c r="HH104" s="257"/>
      <c r="HI104" s="257"/>
      <c r="HJ104" s="257"/>
      <c r="HK104" s="257"/>
      <c r="HL104" s="257"/>
      <c r="HM104" s="257"/>
      <c r="HN104" s="257"/>
      <c r="HO104" s="257"/>
      <c r="HP104" s="257"/>
      <c r="HQ104" s="257"/>
      <c r="HR104" s="257"/>
      <c r="HS104" s="257"/>
      <c r="HT104" s="257"/>
      <c r="HU104" s="257"/>
      <c r="HV104" s="257"/>
      <c r="HW104" s="257"/>
      <c r="HX104" s="257"/>
      <c r="HY104" s="257"/>
      <c r="HZ104" s="257"/>
      <c r="IA104" s="257"/>
      <c r="IB104" s="257"/>
      <c r="IC104" s="257"/>
      <c r="ID104" s="257"/>
      <c r="IE104" s="257"/>
      <c r="IF104" s="257"/>
      <c r="IG104" s="257"/>
      <c r="IH104" s="257"/>
      <c r="II104" s="257"/>
      <c r="IJ104" s="257"/>
      <c r="IK104" s="257"/>
      <c r="IL104" s="257"/>
      <c r="IM104" s="257"/>
      <c r="IN104" s="257"/>
      <c r="IO104" s="257"/>
      <c r="IP104"/>
    </row>
    <row r="105" spans="1:250" ht="15" customHeight="1">
      <c r="A105" s="171"/>
      <c r="B105" s="256" t="s">
        <v>231</v>
      </c>
      <c r="C105" s="256" t="s">
        <v>218</v>
      </c>
      <c r="D105" s="256" t="s">
        <v>221</v>
      </c>
      <c r="E105" s="271" t="s">
        <v>341</v>
      </c>
      <c r="F105" s="303">
        <v>8.2</v>
      </c>
      <c r="G105" s="303">
        <v>8.2</v>
      </c>
      <c r="H105" s="313"/>
      <c r="I105" s="313"/>
      <c r="J105" s="313"/>
      <c r="K105" s="313"/>
      <c r="L105" s="314"/>
      <c r="M105" s="280"/>
      <c r="N105" s="280"/>
      <c r="O105" s="280"/>
      <c r="P105" s="280"/>
      <c r="Q105" s="280"/>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57"/>
      <c r="EB105" s="257"/>
      <c r="EC105" s="257"/>
      <c r="ED105" s="257"/>
      <c r="EE105" s="257"/>
      <c r="EF105" s="257"/>
      <c r="EG105" s="257"/>
      <c r="EH105" s="257"/>
      <c r="EI105" s="257"/>
      <c r="EJ105" s="257"/>
      <c r="EK105" s="257"/>
      <c r="EL105" s="257"/>
      <c r="EM105" s="257"/>
      <c r="EN105" s="257"/>
      <c r="EO105" s="257"/>
      <c r="EP105" s="257"/>
      <c r="EQ105" s="257"/>
      <c r="ER105" s="257"/>
      <c r="ES105" s="257"/>
      <c r="ET105" s="257"/>
      <c r="EU105" s="257"/>
      <c r="EV105" s="257"/>
      <c r="EW105" s="257"/>
      <c r="EX105" s="257"/>
      <c r="EY105" s="257"/>
      <c r="EZ105" s="257"/>
      <c r="FA105" s="257"/>
      <c r="FB105" s="257"/>
      <c r="FC105" s="257"/>
      <c r="FD105" s="257"/>
      <c r="FE105" s="257"/>
      <c r="FF105" s="257"/>
      <c r="FG105" s="257"/>
      <c r="FH105" s="257"/>
      <c r="FI105" s="257"/>
      <c r="FJ105" s="257"/>
      <c r="FK105" s="257"/>
      <c r="FL105" s="257"/>
      <c r="FM105" s="257"/>
      <c r="FN105" s="257"/>
      <c r="FO105" s="257"/>
      <c r="FP105" s="257"/>
      <c r="FQ105" s="257"/>
      <c r="FR105" s="257"/>
      <c r="FS105" s="257"/>
      <c r="FT105" s="257"/>
      <c r="FU105" s="257"/>
      <c r="FV105" s="257"/>
      <c r="FW105" s="257"/>
      <c r="FX105" s="257"/>
      <c r="FY105" s="257"/>
      <c r="FZ105" s="257"/>
      <c r="GA105" s="257"/>
      <c r="GB105" s="257"/>
      <c r="GC105" s="257"/>
      <c r="GD105" s="257"/>
      <c r="GE105" s="257"/>
      <c r="GF105" s="257"/>
      <c r="GG105" s="257"/>
      <c r="GH105" s="257"/>
      <c r="GI105" s="257"/>
      <c r="GJ105" s="257"/>
      <c r="GK105" s="257"/>
      <c r="GL105" s="257"/>
      <c r="GM105" s="257"/>
      <c r="GN105" s="257"/>
      <c r="GO105" s="257"/>
      <c r="GP105" s="257"/>
      <c r="GQ105" s="257"/>
      <c r="GR105" s="257"/>
      <c r="GS105" s="257"/>
      <c r="GT105" s="257"/>
      <c r="GU105" s="257"/>
      <c r="GV105" s="257"/>
      <c r="GW105" s="257"/>
      <c r="GX105" s="257"/>
      <c r="GY105" s="257"/>
      <c r="GZ105" s="257"/>
      <c r="HA105" s="257"/>
      <c r="HB105" s="257"/>
      <c r="HC105" s="257"/>
      <c r="HD105" s="257"/>
      <c r="HE105" s="257"/>
      <c r="HF105" s="257"/>
      <c r="HG105" s="257"/>
      <c r="HH105" s="257"/>
      <c r="HI105" s="257"/>
      <c r="HJ105" s="257"/>
      <c r="HK105" s="257"/>
      <c r="HL105" s="257"/>
      <c r="HM105" s="257"/>
      <c r="HN105" s="257"/>
      <c r="HO105" s="257"/>
      <c r="HP105" s="257"/>
      <c r="HQ105" s="257"/>
      <c r="HR105" s="257"/>
      <c r="HS105" s="257"/>
      <c r="HT105" s="257"/>
      <c r="HU105" s="257"/>
      <c r="HV105" s="257"/>
      <c r="HW105" s="257"/>
      <c r="HX105" s="257"/>
      <c r="HY105" s="257"/>
      <c r="HZ105" s="257"/>
      <c r="IA105" s="257"/>
      <c r="IB105" s="257"/>
      <c r="IC105" s="257"/>
      <c r="ID105" s="257"/>
      <c r="IE105" s="257"/>
      <c r="IF105" s="257"/>
      <c r="IG105" s="257"/>
      <c r="IH105" s="257"/>
      <c r="II105" s="257"/>
      <c r="IJ105" s="257"/>
      <c r="IK105" s="257"/>
      <c r="IL105" s="257"/>
      <c r="IM105" s="257"/>
      <c r="IN105" s="257"/>
      <c r="IO105" s="257"/>
      <c r="IP105"/>
    </row>
    <row r="106" spans="1:250" ht="15" customHeight="1">
      <c r="A106" s="304"/>
      <c r="B106" s="256" t="s">
        <v>231</v>
      </c>
      <c r="C106" s="256" t="s">
        <v>223</v>
      </c>
      <c r="D106" s="256" t="s">
        <v>214</v>
      </c>
      <c r="E106" s="271" t="s">
        <v>347</v>
      </c>
      <c r="F106" s="303">
        <v>88.39</v>
      </c>
      <c r="G106" s="303">
        <v>88.39</v>
      </c>
      <c r="H106" s="313"/>
      <c r="I106" s="313"/>
      <c r="J106" s="313"/>
      <c r="K106" s="313"/>
      <c r="L106" s="314"/>
      <c r="M106" s="280"/>
      <c r="N106" s="280"/>
      <c r="O106" s="280"/>
      <c r="P106" s="280"/>
      <c r="Q106" s="280"/>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57"/>
      <c r="EB106" s="257"/>
      <c r="EC106" s="257"/>
      <c r="ED106" s="257"/>
      <c r="EE106" s="257"/>
      <c r="EF106" s="257"/>
      <c r="EG106" s="257"/>
      <c r="EH106" s="257"/>
      <c r="EI106" s="257"/>
      <c r="EJ106" s="257"/>
      <c r="EK106" s="257"/>
      <c r="EL106" s="257"/>
      <c r="EM106" s="257"/>
      <c r="EN106" s="257"/>
      <c r="EO106" s="257"/>
      <c r="EP106" s="257"/>
      <c r="EQ106" s="257"/>
      <c r="ER106" s="257"/>
      <c r="ES106" s="257"/>
      <c r="ET106" s="257"/>
      <c r="EU106" s="257"/>
      <c r="EV106" s="257"/>
      <c r="EW106" s="257"/>
      <c r="EX106" s="257"/>
      <c r="EY106" s="257"/>
      <c r="EZ106" s="257"/>
      <c r="FA106" s="257"/>
      <c r="FB106" s="257"/>
      <c r="FC106" s="257"/>
      <c r="FD106" s="257"/>
      <c r="FE106" s="257"/>
      <c r="FF106" s="257"/>
      <c r="FG106" s="257"/>
      <c r="FH106" s="257"/>
      <c r="FI106" s="257"/>
      <c r="FJ106" s="257"/>
      <c r="FK106" s="257"/>
      <c r="FL106" s="257"/>
      <c r="FM106" s="257"/>
      <c r="FN106" s="257"/>
      <c r="FO106" s="257"/>
      <c r="FP106" s="257"/>
      <c r="FQ106" s="257"/>
      <c r="FR106" s="257"/>
      <c r="FS106" s="257"/>
      <c r="FT106" s="257"/>
      <c r="FU106" s="257"/>
      <c r="FV106" s="257"/>
      <c r="FW106" s="257"/>
      <c r="FX106" s="257"/>
      <c r="FY106" s="257"/>
      <c r="FZ106" s="257"/>
      <c r="GA106" s="257"/>
      <c r="GB106" s="257"/>
      <c r="GC106" s="257"/>
      <c r="GD106" s="257"/>
      <c r="GE106" s="257"/>
      <c r="GF106" s="257"/>
      <c r="GG106" s="257"/>
      <c r="GH106" s="257"/>
      <c r="GI106" s="257"/>
      <c r="GJ106" s="257"/>
      <c r="GK106" s="257"/>
      <c r="GL106" s="257"/>
      <c r="GM106" s="257"/>
      <c r="GN106" s="257"/>
      <c r="GO106" s="257"/>
      <c r="GP106" s="257"/>
      <c r="GQ106" s="257"/>
      <c r="GR106" s="257"/>
      <c r="GS106" s="257"/>
      <c r="GT106" s="257"/>
      <c r="GU106" s="257"/>
      <c r="GV106" s="257"/>
      <c r="GW106" s="257"/>
      <c r="GX106" s="257"/>
      <c r="GY106" s="257"/>
      <c r="GZ106" s="257"/>
      <c r="HA106" s="257"/>
      <c r="HB106" s="257"/>
      <c r="HC106" s="257"/>
      <c r="HD106" s="257"/>
      <c r="HE106" s="257"/>
      <c r="HF106" s="257"/>
      <c r="HG106" s="257"/>
      <c r="HH106" s="257"/>
      <c r="HI106" s="257"/>
      <c r="HJ106" s="257"/>
      <c r="HK106" s="257"/>
      <c r="HL106" s="257"/>
      <c r="HM106" s="257"/>
      <c r="HN106" s="257"/>
      <c r="HO106" s="257"/>
      <c r="HP106" s="257"/>
      <c r="HQ106" s="257"/>
      <c r="HR106" s="257"/>
      <c r="HS106" s="257"/>
      <c r="HT106" s="257"/>
      <c r="HU106" s="257"/>
      <c r="HV106" s="257"/>
      <c r="HW106" s="257"/>
      <c r="HX106" s="257"/>
      <c r="HY106" s="257"/>
      <c r="HZ106" s="257"/>
      <c r="IA106" s="257"/>
      <c r="IB106" s="257"/>
      <c r="IC106" s="257"/>
      <c r="ID106" s="257"/>
      <c r="IE106" s="257"/>
      <c r="IF106" s="257"/>
      <c r="IG106" s="257"/>
      <c r="IH106" s="257"/>
      <c r="II106" s="257"/>
      <c r="IJ106" s="257"/>
      <c r="IK106" s="257"/>
      <c r="IL106" s="257"/>
      <c r="IM106" s="257"/>
      <c r="IN106" s="257"/>
      <c r="IO106" s="257"/>
      <c r="IP106"/>
    </row>
    <row r="107" spans="1:250" ht="15" customHeight="1">
      <c r="A107" s="304"/>
      <c r="B107" s="256" t="s">
        <v>233</v>
      </c>
      <c r="C107" s="256" t="s">
        <v>214</v>
      </c>
      <c r="D107" s="256" t="s">
        <v>37</v>
      </c>
      <c r="E107" s="271" t="s">
        <v>354</v>
      </c>
      <c r="F107" s="303">
        <v>140.72</v>
      </c>
      <c r="G107" s="303">
        <v>140.72</v>
      </c>
      <c r="H107" s="313"/>
      <c r="I107" s="313"/>
      <c r="J107" s="313"/>
      <c r="K107" s="313"/>
      <c r="L107" s="314"/>
      <c r="M107" s="280"/>
      <c r="N107" s="280"/>
      <c r="O107" s="280"/>
      <c r="P107" s="280"/>
      <c r="Q107" s="280"/>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c r="EA107" s="257"/>
      <c r="EB107" s="257"/>
      <c r="EC107" s="257"/>
      <c r="ED107" s="257"/>
      <c r="EE107" s="257"/>
      <c r="EF107" s="257"/>
      <c r="EG107" s="257"/>
      <c r="EH107" s="257"/>
      <c r="EI107" s="257"/>
      <c r="EJ107" s="257"/>
      <c r="EK107" s="257"/>
      <c r="EL107" s="257"/>
      <c r="EM107" s="257"/>
      <c r="EN107" s="257"/>
      <c r="EO107" s="257"/>
      <c r="EP107" s="257"/>
      <c r="EQ107" s="257"/>
      <c r="ER107" s="257"/>
      <c r="ES107" s="257"/>
      <c r="ET107" s="257"/>
      <c r="EU107" s="257"/>
      <c r="EV107" s="257"/>
      <c r="EW107" s="257"/>
      <c r="EX107" s="257"/>
      <c r="EY107" s="257"/>
      <c r="EZ107" s="257"/>
      <c r="FA107" s="257"/>
      <c r="FB107" s="257"/>
      <c r="FC107" s="257"/>
      <c r="FD107" s="257"/>
      <c r="FE107" s="257"/>
      <c r="FF107" s="257"/>
      <c r="FG107" s="257"/>
      <c r="FH107" s="257"/>
      <c r="FI107" s="257"/>
      <c r="FJ107" s="257"/>
      <c r="FK107" s="257"/>
      <c r="FL107" s="257"/>
      <c r="FM107" s="257"/>
      <c r="FN107" s="257"/>
      <c r="FO107" s="257"/>
      <c r="FP107" s="257"/>
      <c r="FQ107" s="257"/>
      <c r="FR107" s="257"/>
      <c r="FS107" s="257"/>
      <c r="FT107" s="257"/>
      <c r="FU107" s="257"/>
      <c r="FV107" s="257"/>
      <c r="FW107" s="257"/>
      <c r="FX107" s="257"/>
      <c r="FY107" s="257"/>
      <c r="FZ107" s="257"/>
      <c r="GA107" s="257"/>
      <c r="GB107" s="257"/>
      <c r="GC107" s="257"/>
      <c r="GD107" s="257"/>
      <c r="GE107" s="257"/>
      <c r="GF107" s="257"/>
      <c r="GG107" s="257"/>
      <c r="GH107" s="257"/>
      <c r="GI107" s="257"/>
      <c r="GJ107" s="257"/>
      <c r="GK107" s="257"/>
      <c r="GL107" s="257"/>
      <c r="GM107" s="257"/>
      <c r="GN107" s="257"/>
      <c r="GO107" s="257"/>
      <c r="GP107" s="257"/>
      <c r="GQ107" s="257"/>
      <c r="GR107" s="257"/>
      <c r="GS107" s="257"/>
      <c r="GT107" s="257"/>
      <c r="GU107" s="257"/>
      <c r="GV107" s="257"/>
      <c r="GW107" s="257"/>
      <c r="GX107" s="257"/>
      <c r="GY107" s="257"/>
      <c r="GZ107" s="257"/>
      <c r="HA107" s="257"/>
      <c r="HB107" s="257"/>
      <c r="HC107" s="257"/>
      <c r="HD107" s="257"/>
      <c r="HE107" s="257"/>
      <c r="HF107" s="257"/>
      <c r="HG107" s="257"/>
      <c r="HH107" s="257"/>
      <c r="HI107" s="257"/>
      <c r="HJ107" s="257"/>
      <c r="HK107" s="257"/>
      <c r="HL107" s="257"/>
      <c r="HM107" s="257"/>
      <c r="HN107" s="257"/>
      <c r="HO107" s="257"/>
      <c r="HP107" s="257"/>
      <c r="HQ107" s="257"/>
      <c r="HR107" s="257"/>
      <c r="HS107" s="257"/>
      <c r="HT107" s="257"/>
      <c r="HU107" s="257"/>
      <c r="HV107" s="257"/>
      <c r="HW107" s="257"/>
      <c r="HX107" s="257"/>
      <c r="HY107" s="257"/>
      <c r="HZ107" s="257"/>
      <c r="IA107" s="257"/>
      <c r="IB107" s="257"/>
      <c r="IC107" s="257"/>
      <c r="ID107" s="257"/>
      <c r="IE107" s="257"/>
      <c r="IF107" s="257"/>
      <c r="IG107" s="257"/>
      <c r="IH107" s="257"/>
      <c r="II107" s="257"/>
      <c r="IJ107" s="257"/>
      <c r="IK107" s="257"/>
      <c r="IL107" s="257"/>
      <c r="IM107" s="257"/>
      <c r="IN107" s="257"/>
      <c r="IO107" s="257"/>
      <c r="IP107"/>
    </row>
  </sheetData>
  <sheetProtection/>
  <mergeCells count="19">
    <mergeCell ref="G5:H5"/>
    <mergeCell ref="O5:O6"/>
    <mergeCell ref="E4:E6"/>
    <mergeCell ref="M5:N5"/>
    <mergeCell ref="A4:A6"/>
    <mergeCell ref="B5:B6"/>
    <mergeCell ref="C5:C6"/>
    <mergeCell ref="L5:L6"/>
    <mergeCell ref="I5:I6"/>
    <mergeCell ref="P5:P6"/>
    <mergeCell ref="Q5:Q6"/>
    <mergeCell ref="J5:J6"/>
    <mergeCell ref="A1:O1"/>
    <mergeCell ref="D5:D6"/>
    <mergeCell ref="F4:Q4"/>
    <mergeCell ref="F5:F6"/>
    <mergeCell ref="K5:K6"/>
    <mergeCell ref="P3:Q3"/>
    <mergeCell ref="B4:D4"/>
  </mergeCells>
  <printOptions horizontalCentered="1" verticalCentered="1"/>
  <pageMargins left="0" right="0" top="0" bottom="0" header="0" footer="0"/>
  <pageSetup fitToHeight="2" fitToWidth="1" horizontalDpi="600" verticalDpi="600" orientation="landscape" paperSize="9" scale="70" r:id="rId1"/>
</worksheet>
</file>

<file path=xl/worksheets/sheet27.xml><?xml version="1.0" encoding="utf-8"?>
<worksheet xmlns="http://schemas.openxmlformats.org/spreadsheetml/2006/main" xmlns:r="http://schemas.openxmlformats.org/officeDocument/2006/relationships">
  <sheetPr>
    <pageSetUpPr fitToPage="1"/>
  </sheetPr>
  <dimension ref="A1:IN102"/>
  <sheetViews>
    <sheetView showGridLines="0" showZeros="0" zoomScalePageLayoutView="0" workbookViewId="0" topLeftCell="A61">
      <selection activeCell="E101" sqref="E101"/>
    </sheetView>
  </sheetViews>
  <sheetFormatPr defaultColWidth="9.16015625" defaultRowHeight="11.25"/>
  <cols>
    <col min="1" max="1" width="33.66015625" style="19" customWidth="1"/>
    <col min="2" max="2" width="5" style="135" bestFit="1" customWidth="1"/>
    <col min="3" max="4" width="4.33203125" style="135" bestFit="1" customWidth="1"/>
    <col min="5" max="5" width="38.33203125" style="19" customWidth="1"/>
    <col min="6" max="6" width="14.83203125" style="19" customWidth="1"/>
    <col min="7" max="7" width="14.5" style="19" bestFit="1" customWidth="1"/>
    <col min="8" max="8" width="11.83203125" style="19" customWidth="1"/>
    <col min="9" max="9" width="11.16015625" style="19" customWidth="1"/>
    <col min="10" max="10" width="13.33203125" style="19" customWidth="1"/>
    <col min="11" max="248" width="9.16015625" style="19" customWidth="1"/>
    <col min="249" max="254" width="9.16015625" style="0" customWidth="1"/>
  </cols>
  <sheetData>
    <row r="1" spans="1:11" ht="27">
      <c r="A1" s="240" t="s">
        <v>313</v>
      </c>
      <c r="B1" s="134"/>
      <c r="C1" s="134"/>
      <c r="D1" s="134"/>
      <c r="E1" s="81"/>
      <c r="F1" s="81"/>
      <c r="G1" s="81"/>
      <c r="H1" s="81"/>
      <c r="I1" s="81"/>
      <c r="J1" s="81"/>
      <c r="K1" s="82"/>
    </row>
    <row r="2" spans="9:12" ht="12">
      <c r="I2" s="348" t="s">
        <v>34</v>
      </c>
      <c r="J2" s="348"/>
      <c r="K2"/>
      <c r="L2"/>
    </row>
    <row r="3" spans="1:12" ht="17.25" customHeight="1">
      <c r="A3" s="10" t="s">
        <v>265</v>
      </c>
      <c r="B3" s="136"/>
      <c r="C3" s="136"/>
      <c r="D3" s="136"/>
      <c r="E3" s="50"/>
      <c r="I3" s="348" t="s">
        <v>3</v>
      </c>
      <c r="J3" s="356"/>
      <c r="K3"/>
      <c r="L3"/>
    </row>
    <row r="4" spans="1:11" s="73" customFormat="1" ht="19.5" customHeight="1">
      <c r="A4" s="353" t="s">
        <v>19</v>
      </c>
      <c r="B4" s="357" t="s">
        <v>29</v>
      </c>
      <c r="C4" s="357"/>
      <c r="D4" s="357"/>
      <c r="E4" s="358" t="s">
        <v>30</v>
      </c>
      <c r="F4" s="74" t="s">
        <v>21</v>
      </c>
      <c r="G4" s="75"/>
      <c r="H4" s="75"/>
      <c r="I4" s="75"/>
      <c r="J4" s="78"/>
      <c r="K4" s="5"/>
    </row>
    <row r="5" spans="1:11" s="73" customFormat="1" ht="19.5" customHeight="1">
      <c r="A5" s="353"/>
      <c r="B5" s="364" t="s">
        <v>31</v>
      </c>
      <c r="C5" s="364" t="s">
        <v>32</v>
      </c>
      <c r="D5" s="364" t="s">
        <v>33</v>
      </c>
      <c r="E5" s="358"/>
      <c r="F5" s="359" t="s">
        <v>22</v>
      </c>
      <c r="G5" s="361" t="s">
        <v>23</v>
      </c>
      <c r="H5" s="362"/>
      <c r="I5" s="363"/>
      <c r="J5" s="359" t="s">
        <v>24</v>
      </c>
      <c r="K5" s="5"/>
    </row>
    <row r="6" spans="1:11" s="73" customFormat="1" ht="39" customHeight="1">
      <c r="A6" s="353"/>
      <c r="B6" s="365"/>
      <c r="C6" s="365"/>
      <c r="D6" s="365"/>
      <c r="E6" s="358"/>
      <c r="F6" s="360"/>
      <c r="G6" s="47" t="s">
        <v>25</v>
      </c>
      <c r="H6" s="47" t="s">
        <v>26</v>
      </c>
      <c r="I6" s="47" t="s">
        <v>99</v>
      </c>
      <c r="J6" s="360"/>
      <c r="K6" s="5"/>
    </row>
    <row r="7" spans="1:11" s="73" customFormat="1" ht="18" customHeight="1">
      <c r="A7" s="14">
        <v>1</v>
      </c>
      <c r="B7" s="180" t="s">
        <v>112</v>
      </c>
      <c r="C7" s="180" t="s">
        <v>113</v>
      </c>
      <c r="D7" s="180" t="s">
        <v>114</v>
      </c>
      <c r="E7" s="24">
        <v>5</v>
      </c>
      <c r="F7" s="47" t="s">
        <v>115</v>
      </c>
      <c r="G7" s="47">
        <v>7</v>
      </c>
      <c r="H7" s="47">
        <v>8</v>
      </c>
      <c r="I7" s="47">
        <v>9</v>
      </c>
      <c r="J7" s="47">
        <v>10</v>
      </c>
      <c r="K7" s="5"/>
    </row>
    <row r="8" spans="1:248" ht="12">
      <c r="A8" s="263" t="s">
        <v>524</v>
      </c>
      <c r="B8" s="137"/>
      <c r="C8" s="137"/>
      <c r="D8" s="137"/>
      <c r="E8" s="277" t="s">
        <v>481</v>
      </c>
      <c r="F8" s="247">
        <v>4666.07</v>
      </c>
      <c r="G8" s="286">
        <v>831.47</v>
      </c>
      <c r="H8" s="286">
        <v>134.62</v>
      </c>
      <c r="I8" s="286">
        <v>39.06</v>
      </c>
      <c r="J8" s="286">
        <v>3660.92</v>
      </c>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7"/>
      <c r="GO8" s="257"/>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7"/>
      <c r="HT8" s="257"/>
      <c r="HU8" s="257"/>
      <c r="HV8" s="257"/>
      <c r="HW8" s="257"/>
      <c r="HX8" s="257"/>
      <c r="HY8" s="257"/>
      <c r="HZ8" s="257"/>
      <c r="IA8" s="257"/>
      <c r="IB8" s="257"/>
      <c r="IC8" s="257"/>
      <c r="ID8" s="257"/>
      <c r="IE8" s="257"/>
      <c r="IF8" s="257"/>
      <c r="IG8" s="257"/>
      <c r="IH8" s="257"/>
      <c r="II8" s="257"/>
      <c r="IJ8" s="257"/>
      <c r="IK8" s="257"/>
      <c r="IL8" s="257"/>
      <c r="IM8" s="257"/>
      <c r="IN8" s="257"/>
    </row>
    <row r="9" spans="1:248" ht="12">
      <c r="A9" s="270"/>
      <c r="B9" s="137">
        <v>208</v>
      </c>
      <c r="C9" s="282"/>
      <c r="D9" s="137"/>
      <c r="E9" s="238" t="s">
        <v>35</v>
      </c>
      <c r="F9" s="287">
        <v>166.65</v>
      </c>
      <c r="G9" s="89">
        <v>115.86</v>
      </c>
      <c r="H9" s="89">
        <v>11.73</v>
      </c>
      <c r="I9" s="89">
        <v>39.06</v>
      </c>
      <c r="J9" s="89"/>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c r="FV9" s="257"/>
      <c r="FW9" s="257"/>
      <c r="FX9" s="257"/>
      <c r="FY9" s="257"/>
      <c r="FZ9" s="257"/>
      <c r="GA9" s="257"/>
      <c r="GB9" s="257"/>
      <c r="GC9" s="257"/>
      <c r="GD9" s="257"/>
      <c r="GE9" s="257"/>
      <c r="GF9" s="257"/>
      <c r="GG9" s="257"/>
      <c r="GH9" s="257"/>
      <c r="GI9" s="257"/>
      <c r="GJ9" s="257"/>
      <c r="GK9" s="257"/>
      <c r="GL9" s="257"/>
      <c r="GM9" s="257"/>
      <c r="GN9" s="257"/>
      <c r="GO9" s="257"/>
      <c r="GP9" s="257"/>
      <c r="GQ9" s="257"/>
      <c r="GR9" s="257"/>
      <c r="GS9" s="257"/>
      <c r="GT9" s="257"/>
      <c r="GU9" s="257"/>
      <c r="GV9" s="257"/>
      <c r="GW9" s="257"/>
      <c r="GX9" s="257"/>
      <c r="GY9" s="257"/>
      <c r="GZ9" s="257"/>
      <c r="HA9" s="257"/>
      <c r="HB9" s="257"/>
      <c r="HC9" s="257"/>
      <c r="HD9" s="257"/>
      <c r="HE9" s="257"/>
      <c r="HF9" s="257"/>
      <c r="HG9" s="257"/>
      <c r="HH9" s="257"/>
      <c r="HI9" s="257"/>
      <c r="HJ9" s="257"/>
      <c r="HK9" s="257"/>
      <c r="HL9" s="257"/>
      <c r="HM9" s="257"/>
      <c r="HN9" s="257"/>
      <c r="HO9" s="257"/>
      <c r="HP9" s="257"/>
      <c r="HQ9" s="257"/>
      <c r="HR9" s="257"/>
      <c r="HS9" s="257"/>
      <c r="HT9" s="257"/>
      <c r="HU9" s="257"/>
      <c r="HV9" s="257"/>
      <c r="HW9" s="257"/>
      <c r="HX9" s="257"/>
      <c r="HY9" s="257"/>
      <c r="HZ9" s="257"/>
      <c r="IA9" s="257"/>
      <c r="IB9" s="257"/>
      <c r="IC9" s="257"/>
      <c r="ID9" s="257"/>
      <c r="IE9" s="257"/>
      <c r="IF9" s="257"/>
      <c r="IG9" s="257"/>
      <c r="IH9" s="257"/>
      <c r="II9" s="257"/>
      <c r="IJ9" s="257"/>
      <c r="IK9" s="257"/>
      <c r="IL9" s="257"/>
      <c r="IM9" s="257"/>
      <c r="IN9" s="257"/>
    </row>
    <row r="10" spans="1:248" ht="12">
      <c r="A10" s="270"/>
      <c r="B10" s="137"/>
      <c r="C10" s="282" t="s">
        <v>210</v>
      </c>
      <c r="D10" s="282"/>
      <c r="E10" s="238" t="s">
        <v>88</v>
      </c>
      <c r="F10" s="287">
        <v>166.65</v>
      </c>
      <c r="G10" s="89">
        <v>115.86</v>
      </c>
      <c r="H10" s="89">
        <v>11.73</v>
      </c>
      <c r="I10" s="89"/>
      <c r="J10" s="89"/>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7"/>
      <c r="EE10" s="257"/>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7"/>
      <c r="FJ10" s="257"/>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7"/>
      <c r="GO10" s="257"/>
      <c r="GP10" s="257"/>
      <c r="GQ10" s="257"/>
      <c r="GR10" s="257"/>
      <c r="GS10" s="257"/>
      <c r="GT10" s="257"/>
      <c r="GU10" s="257"/>
      <c r="GV10" s="257"/>
      <c r="GW10" s="257"/>
      <c r="GX10" s="257"/>
      <c r="GY10" s="257"/>
      <c r="GZ10" s="257"/>
      <c r="HA10" s="257"/>
      <c r="HB10" s="257"/>
      <c r="HC10" s="257"/>
      <c r="HD10" s="257"/>
      <c r="HE10" s="257"/>
      <c r="HF10" s="257"/>
      <c r="HG10" s="257"/>
      <c r="HH10" s="257"/>
      <c r="HI10" s="257"/>
      <c r="HJ10" s="257"/>
      <c r="HK10" s="257"/>
      <c r="HL10" s="257"/>
      <c r="HM10" s="257"/>
      <c r="HN10" s="257"/>
      <c r="HO10" s="257"/>
      <c r="HP10" s="257"/>
      <c r="HQ10" s="257"/>
      <c r="HR10" s="257"/>
      <c r="HS10" s="257"/>
      <c r="HT10" s="257"/>
      <c r="HU10" s="257"/>
      <c r="HV10" s="257"/>
      <c r="HW10" s="257"/>
      <c r="HX10" s="257"/>
      <c r="HY10" s="257"/>
      <c r="HZ10" s="257"/>
      <c r="IA10" s="257"/>
      <c r="IB10" s="257"/>
      <c r="IC10" s="257"/>
      <c r="ID10" s="257"/>
      <c r="IE10" s="257"/>
      <c r="IF10" s="257"/>
      <c r="IG10" s="257"/>
      <c r="IH10" s="257"/>
      <c r="II10" s="257"/>
      <c r="IJ10" s="257"/>
      <c r="IK10" s="257"/>
      <c r="IL10" s="257"/>
      <c r="IM10" s="257"/>
      <c r="IN10" s="257"/>
    </row>
    <row r="11" spans="1:248" ht="12">
      <c r="A11" s="270"/>
      <c r="B11" s="137">
        <v>208</v>
      </c>
      <c r="C11" s="282" t="s">
        <v>210</v>
      </c>
      <c r="D11" s="137" t="s">
        <v>37</v>
      </c>
      <c r="E11" s="238" t="s">
        <v>89</v>
      </c>
      <c r="F11" s="287">
        <v>50.79</v>
      </c>
      <c r="G11" s="257"/>
      <c r="H11" s="89">
        <v>11.73</v>
      </c>
      <c r="I11" s="89">
        <v>39.06</v>
      </c>
      <c r="J11" s="89"/>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c r="DZ11" s="257"/>
      <c r="EA11" s="257"/>
      <c r="EB11" s="257"/>
      <c r="EC11" s="257"/>
      <c r="ED11" s="257"/>
      <c r="EE11" s="257"/>
      <c r="EF11" s="257"/>
      <c r="EG11" s="257"/>
      <c r="EH11" s="257"/>
      <c r="EI11" s="257"/>
      <c r="EJ11" s="257"/>
      <c r="EK11" s="257"/>
      <c r="EL11" s="257"/>
      <c r="EM11" s="257"/>
      <c r="EN11" s="257"/>
      <c r="EO11" s="257"/>
      <c r="EP11" s="257"/>
      <c r="EQ11" s="257"/>
      <c r="ER11" s="257"/>
      <c r="ES11" s="257"/>
      <c r="ET11" s="257"/>
      <c r="EU11" s="257"/>
      <c r="EV11" s="257"/>
      <c r="EW11" s="257"/>
      <c r="EX11" s="257"/>
      <c r="EY11" s="257"/>
      <c r="EZ11" s="257"/>
      <c r="FA11" s="257"/>
      <c r="FB11" s="257"/>
      <c r="FC11" s="257"/>
      <c r="FD11" s="257"/>
      <c r="FE11" s="257"/>
      <c r="FF11" s="257"/>
      <c r="FG11" s="257"/>
      <c r="FH11" s="257"/>
      <c r="FI11" s="257"/>
      <c r="FJ11" s="257"/>
      <c r="FK11" s="257"/>
      <c r="FL11" s="257"/>
      <c r="FM11" s="257"/>
      <c r="FN11" s="257"/>
      <c r="FO11" s="257"/>
      <c r="FP11" s="257"/>
      <c r="FQ11" s="257"/>
      <c r="FR11" s="257"/>
      <c r="FS11" s="257"/>
      <c r="FT11" s="257"/>
      <c r="FU11" s="257"/>
      <c r="FV11" s="257"/>
      <c r="FW11" s="257"/>
      <c r="FX11" s="257"/>
      <c r="FY11" s="257"/>
      <c r="FZ11" s="257"/>
      <c r="GA11" s="257"/>
      <c r="GB11" s="257"/>
      <c r="GC11" s="257"/>
      <c r="GD11" s="257"/>
      <c r="GE11" s="257"/>
      <c r="GF11" s="257"/>
      <c r="GG11" s="257"/>
      <c r="GH11" s="257"/>
      <c r="GI11" s="257"/>
      <c r="GJ11" s="257"/>
      <c r="GK11" s="257"/>
      <c r="GL11" s="257"/>
      <c r="GM11" s="257"/>
      <c r="GN11" s="257"/>
      <c r="GO11" s="257"/>
      <c r="GP11" s="257"/>
      <c r="GQ11" s="257"/>
      <c r="GR11" s="257"/>
      <c r="GS11" s="257"/>
      <c r="GT11" s="257"/>
      <c r="GU11" s="257"/>
      <c r="GV11" s="257"/>
      <c r="GW11" s="257"/>
      <c r="GX11" s="257"/>
      <c r="GY11" s="257"/>
      <c r="GZ11" s="257"/>
      <c r="HA11" s="257"/>
      <c r="HB11" s="257"/>
      <c r="HC11" s="257"/>
      <c r="HD11" s="257"/>
      <c r="HE11" s="257"/>
      <c r="HF11" s="257"/>
      <c r="HG11" s="257"/>
      <c r="HH11" s="257"/>
      <c r="HI11" s="257"/>
      <c r="HJ11" s="257"/>
      <c r="HK11" s="257"/>
      <c r="HL11" s="257"/>
      <c r="HM11" s="257"/>
      <c r="HN11" s="257"/>
      <c r="HO11" s="257"/>
      <c r="HP11" s="257"/>
      <c r="HQ11" s="257"/>
      <c r="HR11" s="257"/>
      <c r="HS11" s="257"/>
      <c r="HT11" s="257"/>
      <c r="HU11" s="257"/>
      <c r="HV11" s="257"/>
      <c r="HW11" s="257"/>
      <c r="HX11" s="257"/>
      <c r="HY11" s="257"/>
      <c r="HZ11" s="257"/>
      <c r="IA11" s="257"/>
      <c r="IB11" s="257"/>
      <c r="IC11" s="257"/>
      <c r="ID11" s="257"/>
      <c r="IE11" s="257"/>
      <c r="IF11" s="257"/>
      <c r="IG11" s="257"/>
      <c r="IH11" s="257"/>
      <c r="II11" s="257"/>
      <c r="IJ11" s="257"/>
      <c r="IK11" s="257"/>
      <c r="IL11" s="257"/>
      <c r="IM11" s="257"/>
      <c r="IN11" s="257"/>
    </row>
    <row r="12" spans="1:248" ht="12">
      <c r="A12" s="270"/>
      <c r="B12" s="282">
        <v>208</v>
      </c>
      <c r="C12" s="282" t="s">
        <v>210</v>
      </c>
      <c r="D12" s="282" t="s">
        <v>210</v>
      </c>
      <c r="E12" s="283" t="s">
        <v>10</v>
      </c>
      <c r="F12" s="287">
        <v>115.86</v>
      </c>
      <c r="G12" s="89">
        <v>115.86</v>
      </c>
      <c r="H12" s="89"/>
      <c r="I12" s="89"/>
      <c r="J12" s="89"/>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c r="DX12" s="257"/>
      <c r="DY12" s="257"/>
      <c r="DZ12" s="257"/>
      <c r="EA12" s="257"/>
      <c r="EB12" s="257"/>
      <c r="EC12" s="257"/>
      <c r="ED12" s="257"/>
      <c r="EE12" s="257"/>
      <c r="EF12" s="257"/>
      <c r="EG12" s="257"/>
      <c r="EH12" s="257"/>
      <c r="EI12" s="257"/>
      <c r="EJ12" s="257"/>
      <c r="EK12" s="257"/>
      <c r="EL12" s="257"/>
      <c r="EM12" s="257"/>
      <c r="EN12" s="257"/>
      <c r="EO12" s="257"/>
      <c r="EP12" s="257"/>
      <c r="EQ12" s="257"/>
      <c r="ER12" s="257"/>
      <c r="ES12" s="257"/>
      <c r="ET12" s="257"/>
      <c r="EU12" s="257"/>
      <c r="EV12" s="257"/>
      <c r="EW12" s="257"/>
      <c r="EX12" s="257"/>
      <c r="EY12" s="257"/>
      <c r="EZ12" s="257"/>
      <c r="FA12" s="257"/>
      <c r="FB12" s="257"/>
      <c r="FC12" s="257"/>
      <c r="FD12" s="257"/>
      <c r="FE12" s="257"/>
      <c r="FF12" s="257"/>
      <c r="FG12" s="257"/>
      <c r="FH12" s="257"/>
      <c r="FI12" s="257"/>
      <c r="FJ12" s="257"/>
      <c r="FK12" s="257"/>
      <c r="FL12" s="257"/>
      <c r="FM12" s="257"/>
      <c r="FN12" s="257"/>
      <c r="FO12" s="257"/>
      <c r="FP12" s="257"/>
      <c r="FQ12" s="257"/>
      <c r="FR12" s="257"/>
      <c r="FS12" s="257"/>
      <c r="FT12" s="257"/>
      <c r="FU12" s="257"/>
      <c r="FV12" s="257"/>
      <c r="FW12" s="257"/>
      <c r="FX12" s="257"/>
      <c r="FY12" s="257"/>
      <c r="FZ12" s="257"/>
      <c r="GA12" s="257"/>
      <c r="GB12" s="257"/>
      <c r="GC12" s="257"/>
      <c r="GD12" s="257"/>
      <c r="GE12" s="257"/>
      <c r="GF12" s="257"/>
      <c r="GG12" s="257"/>
      <c r="GH12" s="257"/>
      <c r="GI12" s="257"/>
      <c r="GJ12" s="257"/>
      <c r="GK12" s="257"/>
      <c r="GL12" s="257"/>
      <c r="GM12" s="257"/>
      <c r="GN12" s="257"/>
      <c r="GO12" s="257"/>
      <c r="GP12" s="257"/>
      <c r="GQ12" s="257"/>
      <c r="GR12" s="257"/>
      <c r="GS12" s="257"/>
      <c r="GT12" s="257"/>
      <c r="GU12" s="257"/>
      <c r="GV12" s="257"/>
      <c r="GW12" s="257"/>
      <c r="GX12" s="257"/>
      <c r="GY12" s="257"/>
      <c r="GZ12" s="257"/>
      <c r="HA12" s="257"/>
      <c r="HB12" s="257"/>
      <c r="HC12" s="257"/>
      <c r="HD12" s="257"/>
      <c r="HE12" s="257"/>
      <c r="HF12" s="257"/>
      <c r="HG12" s="257"/>
      <c r="HH12" s="257"/>
      <c r="HI12" s="257"/>
      <c r="HJ12" s="257"/>
      <c r="HK12" s="257"/>
      <c r="HL12" s="257"/>
      <c r="HM12" s="257"/>
      <c r="HN12" s="257"/>
      <c r="HO12" s="257"/>
      <c r="HP12" s="257"/>
      <c r="HQ12" s="257"/>
      <c r="HR12" s="257"/>
      <c r="HS12" s="257"/>
      <c r="HT12" s="257"/>
      <c r="HU12" s="257"/>
      <c r="HV12" s="257"/>
      <c r="HW12" s="257"/>
      <c r="HX12" s="257"/>
      <c r="HY12" s="257"/>
      <c r="HZ12" s="257"/>
      <c r="IA12" s="257"/>
      <c r="IB12" s="257"/>
      <c r="IC12" s="257"/>
      <c r="ID12" s="257"/>
      <c r="IE12" s="257"/>
      <c r="IF12" s="257"/>
      <c r="IG12" s="257"/>
      <c r="IH12" s="257"/>
      <c r="II12" s="257"/>
      <c r="IJ12" s="257"/>
      <c r="IK12" s="257"/>
      <c r="IL12" s="257"/>
      <c r="IM12" s="257"/>
      <c r="IN12" s="257"/>
    </row>
    <row r="13" spans="1:248" ht="12">
      <c r="A13" s="270"/>
      <c r="B13" s="282">
        <v>210</v>
      </c>
      <c r="C13" s="282"/>
      <c r="D13" s="282"/>
      <c r="E13" s="283" t="s">
        <v>91</v>
      </c>
      <c r="F13" s="287">
        <v>4205.41</v>
      </c>
      <c r="G13" s="89">
        <v>621.65</v>
      </c>
      <c r="H13" s="89">
        <v>122.89</v>
      </c>
      <c r="I13" s="89"/>
      <c r="J13" s="89">
        <v>3460.87</v>
      </c>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c r="BU13" s="257"/>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7"/>
      <c r="EE13" s="257"/>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257"/>
      <c r="FD13" s="257"/>
      <c r="FE13" s="257"/>
      <c r="FF13" s="257"/>
      <c r="FG13" s="257"/>
      <c r="FH13" s="257"/>
      <c r="FI13" s="257"/>
      <c r="FJ13" s="257"/>
      <c r="FK13" s="257"/>
      <c r="FL13" s="257"/>
      <c r="FM13" s="257"/>
      <c r="FN13" s="257"/>
      <c r="FO13" s="257"/>
      <c r="FP13" s="257"/>
      <c r="FQ13" s="257"/>
      <c r="FR13" s="257"/>
      <c r="FS13" s="257"/>
      <c r="FT13" s="257"/>
      <c r="FU13" s="257"/>
      <c r="FV13" s="257"/>
      <c r="FW13" s="257"/>
      <c r="FX13" s="257"/>
      <c r="FY13" s="257"/>
      <c r="FZ13" s="257"/>
      <c r="GA13" s="257"/>
      <c r="GB13" s="257"/>
      <c r="GC13" s="257"/>
      <c r="GD13" s="257"/>
      <c r="GE13" s="257"/>
      <c r="GF13" s="257"/>
      <c r="GG13" s="257"/>
      <c r="GH13" s="257"/>
      <c r="GI13" s="257"/>
      <c r="GJ13" s="257"/>
      <c r="GK13" s="257"/>
      <c r="GL13" s="257"/>
      <c r="GM13" s="257"/>
      <c r="GN13" s="257"/>
      <c r="GO13" s="257"/>
      <c r="GP13" s="257"/>
      <c r="GQ13" s="257"/>
      <c r="GR13" s="257"/>
      <c r="GS13" s="257"/>
      <c r="GT13" s="257"/>
      <c r="GU13" s="257"/>
      <c r="GV13" s="257"/>
      <c r="GW13" s="257"/>
      <c r="GX13" s="257"/>
      <c r="GY13" s="257"/>
      <c r="GZ13" s="257"/>
      <c r="HA13" s="257"/>
      <c r="HB13" s="257"/>
      <c r="HC13" s="257"/>
      <c r="HD13" s="257"/>
      <c r="HE13" s="257"/>
      <c r="HF13" s="257"/>
      <c r="HG13" s="257"/>
      <c r="HH13" s="257"/>
      <c r="HI13" s="257"/>
      <c r="HJ13" s="257"/>
      <c r="HK13" s="257"/>
      <c r="HL13" s="257"/>
      <c r="HM13" s="257"/>
      <c r="HN13" s="257"/>
      <c r="HO13" s="257"/>
      <c r="HP13" s="257"/>
      <c r="HQ13" s="257"/>
      <c r="HR13" s="257"/>
      <c r="HS13" s="257"/>
      <c r="HT13" s="257"/>
      <c r="HU13" s="257"/>
      <c r="HV13" s="257"/>
      <c r="HW13" s="257"/>
      <c r="HX13" s="257"/>
      <c r="HY13" s="257"/>
      <c r="HZ13" s="257"/>
      <c r="IA13" s="257"/>
      <c r="IB13" s="257"/>
      <c r="IC13" s="257"/>
      <c r="ID13" s="257"/>
      <c r="IE13" s="257"/>
      <c r="IF13" s="257"/>
      <c r="IG13" s="257"/>
      <c r="IH13" s="257"/>
      <c r="II13" s="257"/>
      <c r="IJ13" s="257"/>
      <c r="IK13" s="257"/>
      <c r="IL13" s="257"/>
      <c r="IM13" s="257"/>
      <c r="IN13" s="257"/>
    </row>
    <row r="14" spans="1:248" ht="12">
      <c r="A14" s="270"/>
      <c r="B14" s="282"/>
      <c r="C14" s="282" t="s">
        <v>37</v>
      </c>
      <c r="D14" s="282"/>
      <c r="E14" s="283" t="s">
        <v>194</v>
      </c>
      <c r="F14" s="287">
        <v>719.61</v>
      </c>
      <c r="G14" s="89">
        <v>556.64</v>
      </c>
      <c r="H14" s="89">
        <v>122.89</v>
      </c>
      <c r="I14" s="89"/>
      <c r="J14" s="89">
        <v>40.08</v>
      </c>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c r="DZ14" s="257"/>
      <c r="EA14" s="257"/>
      <c r="EB14" s="257"/>
      <c r="EC14" s="257"/>
      <c r="ED14" s="257"/>
      <c r="EE14" s="257"/>
      <c r="EF14" s="257"/>
      <c r="EG14" s="257"/>
      <c r="EH14" s="257"/>
      <c r="EI14" s="257"/>
      <c r="EJ14" s="257"/>
      <c r="EK14" s="257"/>
      <c r="EL14" s="257"/>
      <c r="EM14" s="257"/>
      <c r="EN14" s="257"/>
      <c r="EO14" s="257"/>
      <c r="EP14" s="257"/>
      <c r="EQ14" s="257"/>
      <c r="ER14" s="257"/>
      <c r="ES14" s="257"/>
      <c r="ET14" s="257"/>
      <c r="EU14" s="257"/>
      <c r="EV14" s="257"/>
      <c r="EW14" s="257"/>
      <c r="EX14" s="257"/>
      <c r="EY14" s="257"/>
      <c r="EZ14" s="257"/>
      <c r="FA14" s="257"/>
      <c r="FB14" s="257"/>
      <c r="FC14" s="257"/>
      <c r="FD14" s="257"/>
      <c r="FE14" s="257"/>
      <c r="FF14" s="257"/>
      <c r="FG14" s="257"/>
      <c r="FH14" s="257"/>
      <c r="FI14" s="257"/>
      <c r="FJ14" s="257"/>
      <c r="FK14" s="257"/>
      <c r="FL14" s="257"/>
      <c r="FM14" s="257"/>
      <c r="FN14" s="257"/>
      <c r="FO14" s="257"/>
      <c r="FP14" s="257"/>
      <c r="FQ14" s="257"/>
      <c r="FR14" s="257"/>
      <c r="FS14" s="257"/>
      <c r="FT14" s="257"/>
      <c r="FU14" s="257"/>
      <c r="FV14" s="257"/>
      <c r="FW14" s="257"/>
      <c r="FX14" s="257"/>
      <c r="FY14" s="257"/>
      <c r="FZ14" s="257"/>
      <c r="GA14" s="257"/>
      <c r="GB14" s="257"/>
      <c r="GC14" s="257"/>
      <c r="GD14" s="257"/>
      <c r="GE14" s="257"/>
      <c r="GF14" s="257"/>
      <c r="GG14" s="257"/>
      <c r="GH14" s="257"/>
      <c r="GI14" s="257"/>
      <c r="GJ14" s="257"/>
      <c r="GK14" s="257"/>
      <c r="GL14" s="257"/>
      <c r="GM14" s="257"/>
      <c r="GN14" s="257"/>
      <c r="GO14" s="257"/>
      <c r="GP14" s="257"/>
      <c r="GQ14" s="257"/>
      <c r="GR14" s="257"/>
      <c r="GS14" s="257"/>
      <c r="GT14" s="257"/>
      <c r="GU14" s="257"/>
      <c r="GV14" s="257"/>
      <c r="GW14" s="257"/>
      <c r="GX14" s="257"/>
      <c r="GY14" s="257"/>
      <c r="GZ14" s="257"/>
      <c r="HA14" s="257"/>
      <c r="HB14" s="257"/>
      <c r="HC14" s="257"/>
      <c r="HD14" s="257"/>
      <c r="HE14" s="257"/>
      <c r="HF14" s="257"/>
      <c r="HG14" s="257"/>
      <c r="HH14" s="257"/>
      <c r="HI14" s="257"/>
      <c r="HJ14" s="257"/>
      <c r="HK14" s="257"/>
      <c r="HL14" s="257"/>
      <c r="HM14" s="257"/>
      <c r="HN14" s="257"/>
      <c r="HO14" s="257"/>
      <c r="HP14" s="257"/>
      <c r="HQ14" s="257"/>
      <c r="HR14" s="257"/>
      <c r="HS14" s="257"/>
      <c r="HT14" s="257"/>
      <c r="HU14" s="257"/>
      <c r="HV14" s="257"/>
      <c r="HW14" s="257"/>
      <c r="HX14" s="257"/>
      <c r="HY14" s="257"/>
      <c r="HZ14" s="257"/>
      <c r="IA14" s="257"/>
      <c r="IB14" s="257"/>
      <c r="IC14" s="257"/>
      <c r="ID14" s="257"/>
      <c r="IE14" s="257"/>
      <c r="IF14" s="257"/>
      <c r="IG14" s="257"/>
      <c r="IH14" s="257"/>
      <c r="II14" s="257"/>
      <c r="IJ14" s="257"/>
      <c r="IK14" s="257"/>
      <c r="IL14" s="257"/>
      <c r="IM14" s="257"/>
      <c r="IN14" s="257"/>
    </row>
    <row r="15" spans="1:248" ht="12">
      <c r="A15" s="270"/>
      <c r="B15" s="282">
        <v>210</v>
      </c>
      <c r="C15" s="282" t="s">
        <v>37</v>
      </c>
      <c r="D15" s="282" t="s">
        <v>37</v>
      </c>
      <c r="E15" s="283" t="s">
        <v>13</v>
      </c>
      <c r="F15" s="287">
        <v>679.53</v>
      </c>
      <c r="G15" s="89">
        <v>556.64</v>
      </c>
      <c r="H15" s="89">
        <v>122.89</v>
      </c>
      <c r="I15" s="89"/>
      <c r="J15" s="89"/>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c r="EJ15" s="257"/>
      <c r="EK15" s="257"/>
      <c r="EL15" s="257"/>
      <c r="EM15" s="257"/>
      <c r="EN15" s="257"/>
      <c r="EO15" s="257"/>
      <c r="EP15" s="257"/>
      <c r="EQ15" s="257"/>
      <c r="ER15" s="257"/>
      <c r="ES15" s="257"/>
      <c r="ET15" s="257"/>
      <c r="EU15" s="257"/>
      <c r="EV15" s="257"/>
      <c r="EW15" s="257"/>
      <c r="EX15" s="257"/>
      <c r="EY15" s="257"/>
      <c r="EZ15" s="257"/>
      <c r="FA15" s="257"/>
      <c r="FB15" s="257"/>
      <c r="FC15" s="257"/>
      <c r="FD15" s="257"/>
      <c r="FE15" s="257"/>
      <c r="FF15" s="257"/>
      <c r="FG15" s="257"/>
      <c r="FH15" s="257"/>
      <c r="FI15" s="257"/>
      <c r="FJ15" s="257"/>
      <c r="FK15" s="257"/>
      <c r="FL15" s="257"/>
      <c r="FM15" s="257"/>
      <c r="FN15" s="257"/>
      <c r="FO15" s="257"/>
      <c r="FP15" s="257"/>
      <c r="FQ15" s="257"/>
      <c r="FR15" s="257"/>
      <c r="FS15" s="257"/>
      <c r="FT15" s="257"/>
      <c r="FU15" s="257"/>
      <c r="FV15" s="257"/>
      <c r="FW15" s="257"/>
      <c r="FX15" s="257"/>
      <c r="FY15" s="257"/>
      <c r="FZ15" s="257"/>
      <c r="GA15" s="257"/>
      <c r="GB15" s="257"/>
      <c r="GC15" s="257"/>
      <c r="GD15" s="257"/>
      <c r="GE15" s="257"/>
      <c r="GF15" s="257"/>
      <c r="GG15" s="257"/>
      <c r="GH15" s="257"/>
      <c r="GI15" s="257"/>
      <c r="GJ15" s="257"/>
      <c r="GK15" s="257"/>
      <c r="GL15" s="257"/>
      <c r="GM15" s="257"/>
      <c r="GN15" s="257"/>
      <c r="GO15" s="257"/>
      <c r="GP15" s="257"/>
      <c r="GQ15" s="257"/>
      <c r="GR15" s="257"/>
      <c r="GS15" s="257"/>
      <c r="GT15" s="257"/>
      <c r="GU15" s="257"/>
      <c r="GV15" s="257"/>
      <c r="GW15" s="257"/>
      <c r="GX15" s="257"/>
      <c r="GY15" s="257"/>
      <c r="GZ15" s="257"/>
      <c r="HA15" s="257"/>
      <c r="HB15" s="257"/>
      <c r="HC15" s="257"/>
      <c r="HD15" s="257"/>
      <c r="HE15" s="257"/>
      <c r="HF15" s="257"/>
      <c r="HG15" s="257"/>
      <c r="HH15" s="257"/>
      <c r="HI15" s="257"/>
      <c r="HJ15" s="257"/>
      <c r="HK15" s="257"/>
      <c r="HL15" s="257"/>
      <c r="HM15" s="257"/>
      <c r="HN15" s="257"/>
      <c r="HO15" s="257"/>
      <c r="HP15" s="257"/>
      <c r="HQ15" s="257"/>
      <c r="HR15" s="257"/>
      <c r="HS15" s="257"/>
      <c r="HT15" s="257"/>
      <c r="HU15" s="257"/>
      <c r="HV15" s="257"/>
      <c r="HW15" s="257"/>
      <c r="HX15" s="257"/>
      <c r="HY15" s="257"/>
      <c r="HZ15" s="257"/>
      <c r="IA15" s="257"/>
      <c r="IB15" s="257"/>
      <c r="IC15" s="257"/>
      <c r="ID15" s="257"/>
      <c r="IE15" s="257"/>
      <c r="IF15" s="257"/>
      <c r="IG15" s="257"/>
      <c r="IH15" s="257"/>
      <c r="II15" s="257"/>
      <c r="IJ15" s="257"/>
      <c r="IK15" s="257"/>
      <c r="IL15" s="257"/>
      <c r="IM15" s="257"/>
      <c r="IN15" s="257"/>
    </row>
    <row r="16" spans="1:248" s="288" customFormat="1" ht="12">
      <c r="A16" s="270"/>
      <c r="B16" s="282">
        <v>210</v>
      </c>
      <c r="C16" s="282" t="s">
        <v>37</v>
      </c>
      <c r="D16" s="282" t="s">
        <v>214</v>
      </c>
      <c r="E16" s="283" t="s">
        <v>14</v>
      </c>
      <c r="F16" s="287">
        <v>40.08</v>
      </c>
      <c r="G16" s="284"/>
      <c r="H16" s="284"/>
      <c r="I16" s="284"/>
      <c r="J16" s="284">
        <v>40.08</v>
      </c>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263"/>
      <c r="ER16" s="263"/>
      <c r="ES16" s="263"/>
      <c r="ET16" s="263"/>
      <c r="EU16" s="263"/>
      <c r="EV16" s="263"/>
      <c r="EW16" s="263"/>
      <c r="EX16" s="263"/>
      <c r="EY16" s="263"/>
      <c r="EZ16" s="263"/>
      <c r="FA16" s="263"/>
      <c r="FB16" s="263"/>
      <c r="FC16" s="263"/>
      <c r="FD16" s="263"/>
      <c r="FE16" s="263"/>
      <c r="FF16" s="263"/>
      <c r="FG16" s="263"/>
      <c r="FH16" s="263"/>
      <c r="FI16" s="263"/>
      <c r="FJ16" s="263"/>
      <c r="FK16" s="263"/>
      <c r="FL16" s="263"/>
      <c r="FM16" s="263"/>
      <c r="FN16" s="263"/>
      <c r="FO16" s="263"/>
      <c r="FP16" s="263"/>
      <c r="FQ16" s="263"/>
      <c r="FR16" s="263"/>
      <c r="FS16" s="263"/>
      <c r="FT16" s="263"/>
      <c r="FU16" s="263"/>
      <c r="FV16" s="263"/>
      <c r="FW16" s="263"/>
      <c r="FX16" s="263"/>
      <c r="FY16" s="263"/>
      <c r="FZ16" s="263"/>
      <c r="GA16" s="263"/>
      <c r="GB16" s="263"/>
      <c r="GC16" s="263"/>
      <c r="GD16" s="263"/>
      <c r="GE16" s="263"/>
      <c r="GF16" s="263"/>
      <c r="GG16" s="263"/>
      <c r="GH16" s="263"/>
      <c r="GI16" s="263"/>
      <c r="GJ16" s="263"/>
      <c r="GK16" s="263"/>
      <c r="GL16" s="263"/>
      <c r="GM16" s="263"/>
      <c r="GN16" s="263"/>
      <c r="GO16" s="263"/>
      <c r="GP16" s="263"/>
      <c r="GQ16" s="263"/>
      <c r="GR16" s="263"/>
      <c r="GS16" s="263"/>
      <c r="GT16" s="263"/>
      <c r="GU16" s="263"/>
      <c r="GV16" s="263"/>
      <c r="GW16" s="263"/>
      <c r="GX16" s="263"/>
      <c r="GY16" s="263"/>
      <c r="GZ16" s="263"/>
      <c r="HA16" s="263"/>
      <c r="HB16" s="263"/>
      <c r="HC16" s="263"/>
      <c r="HD16" s="263"/>
      <c r="HE16" s="263"/>
      <c r="HF16" s="263"/>
      <c r="HG16" s="263"/>
      <c r="HH16" s="263"/>
      <c r="HI16" s="263"/>
      <c r="HJ16" s="263"/>
      <c r="HK16" s="263"/>
      <c r="HL16" s="263"/>
      <c r="HM16" s="263"/>
      <c r="HN16" s="263"/>
      <c r="HO16" s="263"/>
      <c r="HP16" s="263"/>
      <c r="HQ16" s="263"/>
      <c r="HR16" s="263"/>
      <c r="HS16" s="263"/>
      <c r="HT16" s="263"/>
      <c r="HU16" s="263"/>
      <c r="HV16" s="263"/>
      <c r="HW16" s="263"/>
      <c r="HX16" s="263"/>
      <c r="HY16" s="263"/>
      <c r="HZ16" s="263"/>
      <c r="IA16" s="263"/>
      <c r="IB16" s="263"/>
      <c r="IC16" s="263"/>
      <c r="ID16" s="263"/>
      <c r="IE16" s="263"/>
      <c r="IF16" s="263"/>
      <c r="IG16" s="263"/>
      <c r="IH16" s="263"/>
      <c r="II16" s="263"/>
      <c r="IJ16" s="263"/>
      <c r="IK16" s="263"/>
      <c r="IL16" s="263"/>
      <c r="IM16" s="263"/>
      <c r="IN16" s="263"/>
    </row>
    <row r="17" spans="1:248" ht="12">
      <c r="A17" s="270"/>
      <c r="B17" s="282"/>
      <c r="C17" s="282" t="s">
        <v>214</v>
      </c>
      <c r="D17" s="282"/>
      <c r="E17" s="283" t="s">
        <v>196</v>
      </c>
      <c r="F17" s="287">
        <v>1093.13</v>
      </c>
      <c r="G17" s="89"/>
      <c r="H17" s="89"/>
      <c r="I17" s="89"/>
      <c r="J17" s="89">
        <v>1093.13</v>
      </c>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c r="DW17" s="257"/>
      <c r="DX17" s="257"/>
      <c r="DY17" s="257"/>
      <c r="DZ17" s="257"/>
      <c r="EA17" s="257"/>
      <c r="EB17" s="257"/>
      <c r="EC17" s="257"/>
      <c r="ED17" s="257"/>
      <c r="EE17" s="257"/>
      <c r="EF17" s="257"/>
      <c r="EG17" s="257"/>
      <c r="EH17" s="257"/>
      <c r="EI17" s="257"/>
      <c r="EJ17" s="257"/>
      <c r="EK17" s="257"/>
      <c r="EL17" s="257"/>
      <c r="EM17" s="257"/>
      <c r="EN17" s="257"/>
      <c r="EO17" s="257"/>
      <c r="EP17" s="257"/>
      <c r="EQ17" s="257"/>
      <c r="ER17" s="257"/>
      <c r="ES17" s="257"/>
      <c r="ET17" s="257"/>
      <c r="EU17" s="257"/>
      <c r="EV17" s="257"/>
      <c r="EW17" s="257"/>
      <c r="EX17" s="257"/>
      <c r="EY17" s="257"/>
      <c r="EZ17" s="257"/>
      <c r="FA17" s="257"/>
      <c r="FB17" s="257"/>
      <c r="FC17" s="257"/>
      <c r="FD17" s="257"/>
      <c r="FE17" s="257"/>
      <c r="FF17" s="257"/>
      <c r="FG17" s="257"/>
      <c r="FH17" s="257"/>
      <c r="FI17" s="257"/>
      <c r="FJ17" s="257"/>
      <c r="FK17" s="257"/>
      <c r="FL17" s="257"/>
      <c r="FM17" s="257"/>
      <c r="FN17" s="257"/>
      <c r="FO17" s="257"/>
      <c r="FP17" s="257"/>
      <c r="FQ17" s="257"/>
      <c r="FR17" s="257"/>
      <c r="FS17" s="257"/>
      <c r="FT17" s="257"/>
      <c r="FU17" s="257"/>
      <c r="FV17" s="257"/>
      <c r="FW17" s="257"/>
      <c r="FX17" s="257"/>
      <c r="FY17" s="257"/>
      <c r="FZ17" s="257"/>
      <c r="GA17" s="257"/>
      <c r="GB17" s="257"/>
      <c r="GC17" s="257"/>
      <c r="GD17" s="257"/>
      <c r="GE17" s="257"/>
      <c r="GF17" s="257"/>
      <c r="GG17" s="257"/>
      <c r="GH17" s="257"/>
      <c r="GI17" s="257"/>
      <c r="GJ17" s="257"/>
      <c r="GK17" s="257"/>
      <c r="GL17" s="257"/>
      <c r="GM17" s="257"/>
      <c r="GN17" s="257"/>
      <c r="GO17" s="257"/>
      <c r="GP17" s="257"/>
      <c r="GQ17" s="257"/>
      <c r="GR17" s="257"/>
      <c r="GS17" s="257"/>
      <c r="GT17" s="257"/>
      <c r="GU17" s="257"/>
      <c r="GV17" s="257"/>
      <c r="GW17" s="257"/>
      <c r="GX17" s="257"/>
      <c r="GY17" s="257"/>
      <c r="GZ17" s="257"/>
      <c r="HA17" s="257"/>
      <c r="HB17" s="257"/>
      <c r="HC17" s="257"/>
      <c r="HD17" s="257"/>
      <c r="HE17" s="257"/>
      <c r="HF17" s="257"/>
      <c r="HG17" s="257"/>
      <c r="HH17" s="257"/>
      <c r="HI17" s="257"/>
      <c r="HJ17" s="257"/>
      <c r="HK17" s="257"/>
      <c r="HL17" s="257"/>
      <c r="HM17" s="257"/>
      <c r="HN17" s="257"/>
      <c r="HO17" s="257"/>
      <c r="HP17" s="257"/>
      <c r="HQ17" s="257"/>
      <c r="HR17" s="257"/>
      <c r="HS17" s="257"/>
      <c r="HT17" s="257"/>
      <c r="HU17" s="257"/>
      <c r="HV17" s="257"/>
      <c r="HW17" s="257"/>
      <c r="HX17" s="257"/>
      <c r="HY17" s="257"/>
      <c r="HZ17" s="257"/>
      <c r="IA17" s="257"/>
      <c r="IB17" s="257"/>
      <c r="IC17" s="257"/>
      <c r="ID17" s="257"/>
      <c r="IE17" s="257"/>
      <c r="IF17" s="257"/>
      <c r="IG17" s="257"/>
      <c r="IH17" s="257"/>
      <c r="II17" s="257"/>
      <c r="IJ17" s="257"/>
      <c r="IK17" s="257"/>
      <c r="IL17" s="257"/>
      <c r="IM17" s="257"/>
      <c r="IN17" s="257"/>
    </row>
    <row r="18" spans="1:248" ht="12">
      <c r="A18" s="270"/>
      <c r="B18" s="282">
        <v>210</v>
      </c>
      <c r="C18" s="282" t="s">
        <v>214</v>
      </c>
      <c r="D18" s="282" t="s">
        <v>216</v>
      </c>
      <c r="E18" s="283" t="s">
        <v>293</v>
      </c>
      <c r="F18" s="287">
        <v>1002.13</v>
      </c>
      <c r="G18" s="89"/>
      <c r="H18" s="89"/>
      <c r="I18" s="89"/>
      <c r="J18" s="89">
        <v>1002.13</v>
      </c>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7"/>
      <c r="EM18" s="257"/>
      <c r="EN18" s="257"/>
      <c r="EO18" s="257"/>
      <c r="EP18" s="257"/>
      <c r="EQ18" s="257"/>
      <c r="ER18" s="257"/>
      <c r="ES18" s="257"/>
      <c r="ET18" s="257"/>
      <c r="EU18" s="257"/>
      <c r="EV18" s="257"/>
      <c r="EW18" s="257"/>
      <c r="EX18" s="257"/>
      <c r="EY18" s="257"/>
      <c r="EZ18" s="257"/>
      <c r="FA18" s="257"/>
      <c r="FB18" s="257"/>
      <c r="FC18" s="257"/>
      <c r="FD18" s="257"/>
      <c r="FE18" s="257"/>
      <c r="FF18" s="257"/>
      <c r="FG18" s="257"/>
      <c r="FH18" s="257"/>
      <c r="FI18" s="257"/>
      <c r="FJ18" s="257"/>
      <c r="FK18" s="257"/>
      <c r="FL18" s="257"/>
      <c r="FM18" s="257"/>
      <c r="FN18" s="257"/>
      <c r="FO18" s="257"/>
      <c r="FP18" s="257"/>
      <c r="FQ18" s="257"/>
      <c r="FR18" s="257"/>
      <c r="FS18" s="257"/>
      <c r="FT18" s="257"/>
      <c r="FU18" s="257"/>
      <c r="FV18" s="257"/>
      <c r="FW18" s="257"/>
      <c r="FX18" s="257"/>
      <c r="FY18" s="257"/>
      <c r="FZ18" s="257"/>
      <c r="GA18" s="257"/>
      <c r="GB18" s="257"/>
      <c r="GC18" s="257"/>
      <c r="GD18" s="257"/>
      <c r="GE18" s="257"/>
      <c r="GF18" s="257"/>
      <c r="GG18" s="257"/>
      <c r="GH18" s="257"/>
      <c r="GI18" s="257"/>
      <c r="GJ18" s="257"/>
      <c r="GK18" s="257"/>
      <c r="GL18" s="257"/>
      <c r="GM18" s="257"/>
      <c r="GN18" s="257"/>
      <c r="GO18" s="257"/>
      <c r="GP18" s="257"/>
      <c r="GQ18" s="257"/>
      <c r="GR18" s="257"/>
      <c r="GS18" s="257"/>
      <c r="GT18" s="257"/>
      <c r="GU18" s="257"/>
      <c r="GV18" s="257"/>
      <c r="GW18" s="257"/>
      <c r="GX18" s="257"/>
      <c r="GY18" s="257"/>
      <c r="GZ18" s="257"/>
      <c r="HA18" s="257"/>
      <c r="HB18" s="257"/>
      <c r="HC18" s="257"/>
      <c r="HD18" s="257"/>
      <c r="HE18" s="257"/>
      <c r="HF18" s="257"/>
      <c r="HG18" s="257"/>
      <c r="HH18" s="257"/>
      <c r="HI18" s="257"/>
      <c r="HJ18" s="257"/>
      <c r="HK18" s="257"/>
      <c r="HL18" s="257"/>
      <c r="HM18" s="257"/>
      <c r="HN18" s="257"/>
      <c r="HO18" s="257"/>
      <c r="HP18" s="257"/>
      <c r="HQ18" s="257"/>
      <c r="HR18" s="257"/>
      <c r="HS18" s="257"/>
      <c r="HT18" s="257"/>
      <c r="HU18" s="257"/>
      <c r="HV18" s="257"/>
      <c r="HW18" s="257"/>
      <c r="HX18" s="257"/>
      <c r="HY18" s="257"/>
      <c r="HZ18" s="257"/>
      <c r="IA18" s="257"/>
      <c r="IB18" s="257"/>
      <c r="IC18" s="257"/>
      <c r="ID18" s="257"/>
      <c r="IE18" s="257"/>
      <c r="IF18" s="257"/>
      <c r="IG18" s="257"/>
      <c r="IH18" s="257"/>
      <c r="II18" s="257"/>
      <c r="IJ18" s="257"/>
      <c r="IK18" s="257"/>
      <c r="IL18" s="257"/>
      <c r="IM18" s="257"/>
      <c r="IN18" s="257"/>
    </row>
    <row r="19" spans="1:248" ht="12">
      <c r="A19" s="270"/>
      <c r="B19" s="282">
        <v>210</v>
      </c>
      <c r="C19" s="282" t="s">
        <v>214</v>
      </c>
      <c r="D19" s="282" t="s">
        <v>217</v>
      </c>
      <c r="E19" s="283" t="s">
        <v>197</v>
      </c>
      <c r="F19" s="287">
        <v>91</v>
      </c>
      <c r="G19" s="89"/>
      <c r="H19" s="89"/>
      <c r="I19" s="89"/>
      <c r="J19" s="89">
        <v>91</v>
      </c>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7"/>
      <c r="FJ19" s="257"/>
      <c r="FK19" s="257"/>
      <c r="FL19" s="257"/>
      <c r="FM19" s="257"/>
      <c r="FN19" s="257"/>
      <c r="FO19" s="257"/>
      <c r="FP19" s="257"/>
      <c r="FQ19" s="257"/>
      <c r="FR19" s="257"/>
      <c r="FS19" s="257"/>
      <c r="FT19" s="257"/>
      <c r="FU19" s="257"/>
      <c r="FV19" s="257"/>
      <c r="FW19" s="257"/>
      <c r="FX19" s="257"/>
      <c r="FY19" s="257"/>
      <c r="FZ19" s="257"/>
      <c r="GA19" s="257"/>
      <c r="GB19" s="257"/>
      <c r="GC19" s="257"/>
      <c r="GD19" s="257"/>
      <c r="GE19" s="257"/>
      <c r="GF19" s="257"/>
      <c r="GG19" s="257"/>
      <c r="GH19" s="257"/>
      <c r="GI19" s="257"/>
      <c r="GJ19" s="257"/>
      <c r="GK19" s="257"/>
      <c r="GL19" s="257"/>
      <c r="GM19" s="257"/>
      <c r="GN19" s="257"/>
      <c r="GO19" s="257"/>
      <c r="GP19" s="257"/>
      <c r="GQ19" s="257"/>
      <c r="GR19" s="257"/>
      <c r="GS19" s="257"/>
      <c r="GT19" s="257"/>
      <c r="GU19" s="257"/>
      <c r="GV19" s="257"/>
      <c r="GW19" s="257"/>
      <c r="GX19" s="257"/>
      <c r="GY19" s="257"/>
      <c r="GZ19" s="257"/>
      <c r="HA19" s="257"/>
      <c r="HB19" s="257"/>
      <c r="HC19" s="257"/>
      <c r="HD19" s="257"/>
      <c r="HE19" s="257"/>
      <c r="HF19" s="257"/>
      <c r="HG19" s="257"/>
      <c r="HH19" s="257"/>
      <c r="HI19" s="257"/>
      <c r="HJ19" s="257"/>
      <c r="HK19" s="257"/>
      <c r="HL19" s="257"/>
      <c r="HM19" s="257"/>
      <c r="HN19" s="257"/>
      <c r="HO19" s="257"/>
      <c r="HP19" s="257"/>
      <c r="HQ19" s="257"/>
      <c r="HR19" s="257"/>
      <c r="HS19" s="257"/>
      <c r="HT19" s="257"/>
      <c r="HU19" s="257"/>
      <c r="HV19" s="257"/>
      <c r="HW19" s="257"/>
      <c r="HX19" s="257"/>
      <c r="HY19" s="257"/>
      <c r="HZ19" s="257"/>
      <c r="IA19" s="257"/>
      <c r="IB19" s="257"/>
      <c r="IC19" s="257"/>
      <c r="ID19" s="257"/>
      <c r="IE19" s="257"/>
      <c r="IF19" s="257"/>
      <c r="IG19" s="257"/>
      <c r="IH19" s="257"/>
      <c r="II19" s="257"/>
      <c r="IJ19" s="257"/>
      <c r="IK19" s="257"/>
      <c r="IL19" s="257"/>
      <c r="IM19" s="257"/>
      <c r="IN19" s="257"/>
    </row>
    <row r="20" spans="1:248" ht="12">
      <c r="A20" s="270"/>
      <c r="B20" s="282"/>
      <c r="C20" s="282" t="s">
        <v>218</v>
      </c>
      <c r="D20" s="282"/>
      <c r="E20" s="283" t="s">
        <v>198</v>
      </c>
      <c r="F20" s="287">
        <v>1517.35</v>
      </c>
      <c r="G20" s="89"/>
      <c r="H20" s="89"/>
      <c r="I20" s="89"/>
      <c r="J20" s="89">
        <v>1517.35</v>
      </c>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c r="EO20" s="257"/>
      <c r="EP20" s="257"/>
      <c r="EQ20" s="257"/>
      <c r="ER20" s="257"/>
      <c r="ES20" s="257"/>
      <c r="ET20" s="257"/>
      <c r="EU20" s="257"/>
      <c r="EV20" s="257"/>
      <c r="EW20" s="257"/>
      <c r="EX20" s="257"/>
      <c r="EY20" s="257"/>
      <c r="EZ20" s="257"/>
      <c r="FA20" s="257"/>
      <c r="FB20" s="257"/>
      <c r="FC20" s="257"/>
      <c r="FD20" s="257"/>
      <c r="FE20" s="257"/>
      <c r="FF20" s="257"/>
      <c r="FG20" s="257"/>
      <c r="FH20" s="257"/>
      <c r="FI20" s="257"/>
      <c r="FJ20" s="257"/>
      <c r="FK20" s="257"/>
      <c r="FL20" s="257"/>
      <c r="FM20" s="257"/>
      <c r="FN20" s="257"/>
      <c r="FO20" s="257"/>
      <c r="FP20" s="257"/>
      <c r="FQ20" s="257"/>
      <c r="FR20" s="257"/>
      <c r="FS20" s="257"/>
      <c r="FT20" s="257"/>
      <c r="FU20" s="257"/>
      <c r="FV20" s="257"/>
      <c r="FW20" s="257"/>
      <c r="FX20" s="257"/>
      <c r="FY20" s="257"/>
      <c r="FZ20" s="257"/>
      <c r="GA20" s="257"/>
      <c r="GB20" s="257"/>
      <c r="GC20" s="257"/>
      <c r="GD20" s="257"/>
      <c r="GE20" s="257"/>
      <c r="GF20" s="257"/>
      <c r="GG20" s="257"/>
      <c r="GH20" s="257"/>
      <c r="GI20" s="257"/>
      <c r="GJ20" s="257"/>
      <c r="GK20" s="257"/>
      <c r="GL20" s="257"/>
      <c r="GM20" s="257"/>
      <c r="GN20" s="257"/>
      <c r="GO20" s="257"/>
      <c r="GP20" s="257"/>
      <c r="GQ20" s="257"/>
      <c r="GR20" s="257"/>
      <c r="GS20" s="257"/>
      <c r="GT20" s="257"/>
      <c r="GU20" s="257"/>
      <c r="GV20" s="257"/>
      <c r="GW20" s="257"/>
      <c r="GX20" s="257"/>
      <c r="GY20" s="257"/>
      <c r="GZ20" s="257"/>
      <c r="HA20" s="257"/>
      <c r="HB20" s="257"/>
      <c r="HC20" s="257"/>
      <c r="HD20" s="257"/>
      <c r="HE20" s="257"/>
      <c r="HF20" s="257"/>
      <c r="HG20" s="257"/>
      <c r="HH20" s="257"/>
      <c r="HI20" s="257"/>
      <c r="HJ20" s="257"/>
      <c r="HK20" s="257"/>
      <c r="HL20" s="257"/>
      <c r="HM20" s="257"/>
      <c r="HN20" s="257"/>
      <c r="HO20" s="257"/>
      <c r="HP20" s="257"/>
      <c r="HQ20" s="257"/>
      <c r="HR20" s="257"/>
      <c r="HS20" s="257"/>
      <c r="HT20" s="257"/>
      <c r="HU20" s="257"/>
      <c r="HV20" s="257"/>
      <c r="HW20" s="257"/>
      <c r="HX20" s="257"/>
      <c r="HY20" s="257"/>
      <c r="HZ20" s="257"/>
      <c r="IA20" s="257"/>
      <c r="IB20" s="257"/>
      <c r="IC20" s="257"/>
      <c r="ID20" s="257"/>
      <c r="IE20" s="257"/>
      <c r="IF20" s="257"/>
      <c r="IG20" s="257"/>
      <c r="IH20" s="257"/>
      <c r="II20" s="257"/>
      <c r="IJ20" s="257"/>
      <c r="IK20" s="257"/>
      <c r="IL20" s="257"/>
      <c r="IM20" s="257"/>
      <c r="IN20" s="257"/>
    </row>
    <row r="21" spans="1:248" ht="12">
      <c r="A21" s="270"/>
      <c r="B21" s="282">
        <v>210</v>
      </c>
      <c r="C21" s="282" t="s">
        <v>218</v>
      </c>
      <c r="D21" s="282" t="s">
        <v>220</v>
      </c>
      <c r="E21" s="283" t="s">
        <v>201</v>
      </c>
      <c r="F21" s="287">
        <v>1137.35</v>
      </c>
      <c r="G21" s="89"/>
      <c r="H21" s="89"/>
      <c r="I21" s="89"/>
      <c r="J21" s="89">
        <v>1137.35</v>
      </c>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c r="EJ21" s="257"/>
      <c r="EK21" s="257"/>
      <c r="EL21" s="257"/>
      <c r="EM21" s="257"/>
      <c r="EN21" s="257"/>
      <c r="EO21" s="257"/>
      <c r="EP21" s="257"/>
      <c r="EQ21" s="257"/>
      <c r="ER21" s="257"/>
      <c r="ES21" s="257"/>
      <c r="ET21" s="257"/>
      <c r="EU21" s="257"/>
      <c r="EV21" s="257"/>
      <c r="EW21" s="257"/>
      <c r="EX21" s="257"/>
      <c r="EY21" s="257"/>
      <c r="EZ21" s="257"/>
      <c r="FA21" s="257"/>
      <c r="FB21" s="257"/>
      <c r="FC21" s="257"/>
      <c r="FD21" s="257"/>
      <c r="FE21" s="257"/>
      <c r="FF21" s="257"/>
      <c r="FG21" s="257"/>
      <c r="FH21" s="257"/>
      <c r="FI21" s="257"/>
      <c r="FJ21" s="257"/>
      <c r="FK21" s="257"/>
      <c r="FL21" s="257"/>
      <c r="FM21" s="257"/>
      <c r="FN21" s="257"/>
      <c r="FO21" s="257"/>
      <c r="FP21" s="257"/>
      <c r="FQ21" s="257"/>
      <c r="FR21" s="257"/>
      <c r="FS21" s="257"/>
      <c r="FT21" s="257"/>
      <c r="FU21" s="257"/>
      <c r="FV21" s="257"/>
      <c r="FW21" s="257"/>
      <c r="FX21" s="257"/>
      <c r="FY21" s="257"/>
      <c r="FZ21" s="257"/>
      <c r="GA21" s="257"/>
      <c r="GB21" s="257"/>
      <c r="GC21" s="257"/>
      <c r="GD21" s="257"/>
      <c r="GE21" s="257"/>
      <c r="GF21" s="257"/>
      <c r="GG21" s="257"/>
      <c r="GH21" s="257"/>
      <c r="GI21" s="257"/>
      <c r="GJ21" s="257"/>
      <c r="GK21" s="257"/>
      <c r="GL21" s="257"/>
      <c r="GM21" s="257"/>
      <c r="GN21" s="257"/>
      <c r="GO21" s="257"/>
      <c r="GP21" s="257"/>
      <c r="GQ21" s="257"/>
      <c r="GR21" s="257"/>
      <c r="GS21" s="257"/>
      <c r="GT21" s="257"/>
      <c r="GU21" s="257"/>
      <c r="GV21" s="257"/>
      <c r="GW21" s="257"/>
      <c r="GX21" s="257"/>
      <c r="GY21" s="257"/>
      <c r="GZ21" s="257"/>
      <c r="HA21" s="257"/>
      <c r="HB21" s="257"/>
      <c r="HC21" s="257"/>
      <c r="HD21" s="257"/>
      <c r="HE21" s="257"/>
      <c r="HF21" s="257"/>
      <c r="HG21" s="257"/>
      <c r="HH21" s="257"/>
      <c r="HI21" s="257"/>
      <c r="HJ21" s="257"/>
      <c r="HK21" s="257"/>
      <c r="HL21" s="257"/>
      <c r="HM21" s="257"/>
      <c r="HN21" s="257"/>
      <c r="HO21" s="257"/>
      <c r="HP21" s="257"/>
      <c r="HQ21" s="257"/>
      <c r="HR21" s="257"/>
      <c r="HS21" s="257"/>
      <c r="HT21" s="257"/>
      <c r="HU21" s="257"/>
      <c r="HV21" s="257"/>
      <c r="HW21" s="257"/>
      <c r="HX21" s="257"/>
      <c r="HY21" s="257"/>
      <c r="HZ21" s="257"/>
      <c r="IA21" s="257"/>
      <c r="IB21" s="257"/>
      <c r="IC21" s="257"/>
      <c r="ID21" s="257"/>
      <c r="IE21" s="257"/>
      <c r="IF21" s="257"/>
      <c r="IG21" s="257"/>
      <c r="IH21" s="257"/>
      <c r="II21" s="257"/>
      <c r="IJ21" s="257"/>
      <c r="IK21" s="257"/>
      <c r="IL21" s="257"/>
      <c r="IM21" s="257"/>
      <c r="IN21" s="257"/>
    </row>
    <row r="22" spans="1:248" ht="12">
      <c r="A22" s="270"/>
      <c r="B22" s="282">
        <v>210</v>
      </c>
      <c r="C22" s="282" t="s">
        <v>218</v>
      </c>
      <c r="D22" s="282" t="s">
        <v>221</v>
      </c>
      <c r="E22" s="283" t="s">
        <v>202</v>
      </c>
      <c r="F22" s="287">
        <v>5</v>
      </c>
      <c r="G22" s="89"/>
      <c r="H22" s="89"/>
      <c r="I22" s="89"/>
      <c r="J22" s="89">
        <v>5</v>
      </c>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c r="EG22" s="257"/>
      <c r="EH22" s="257"/>
      <c r="EI22" s="257"/>
      <c r="EJ22" s="257"/>
      <c r="EK22" s="257"/>
      <c r="EL22" s="257"/>
      <c r="EM22" s="257"/>
      <c r="EN22" s="257"/>
      <c r="EO22" s="257"/>
      <c r="EP22" s="257"/>
      <c r="EQ22" s="257"/>
      <c r="ER22" s="257"/>
      <c r="ES22" s="257"/>
      <c r="ET22" s="257"/>
      <c r="EU22" s="257"/>
      <c r="EV22" s="257"/>
      <c r="EW22" s="257"/>
      <c r="EX22" s="257"/>
      <c r="EY22" s="257"/>
      <c r="EZ22" s="257"/>
      <c r="FA22" s="257"/>
      <c r="FB22" s="257"/>
      <c r="FC22" s="257"/>
      <c r="FD22" s="257"/>
      <c r="FE22" s="257"/>
      <c r="FF22" s="257"/>
      <c r="FG22" s="257"/>
      <c r="FH22" s="257"/>
      <c r="FI22" s="257"/>
      <c r="FJ22" s="257"/>
      <c r="FK22" s="257"/>
      <c r="FL22" s="257"/>
      <c r="FM22" s="257"/>
      <c r="FN22" s="257"/>
      <c r="FO22" s="257"/>
      <c r="FP22" s="257"/>
      <c r="FQ22" s="257"/>
      <c r="FR22" s="257"/>
      <c r="FS22" s="257"/>
      <c r="FT22" s="257"/>
      <c r="FU22" s="257"/>
      <c r="FV22" s="257"/>
      <c r="FW22" s="257"/>
      <c r="FX22" s="257"/>
      <c r="FY22" s="257"/>
      <c r="FZ22" s="257"/>
      <c r="GA22" s="257"/>
      <c r="GB22" s="257"/>
      <c r="GC22" s="257"/>
      <c r="GD22" s="257"/>
      <c r="GE22" s="257"/>
      <c r="GF22" s="257"/>
      <c r="GG22" s="257"/>
      <c r="GH22" s="257"/>
      <c r="GI22" s="257"/>
      <c r="GJ22" s="257"/>
      <c r="GK22" s="257"/>
      <c r="GL22" s="257"/>
      <c r="GM22" s="257"/>
      <c r="GN22" s="257"/>
      <c r="GO22" s="257"/>
      <c r="GP22" s="257"/>
      <c r="GQ22" s="257"/>
      <c r="GR22" s="257"/>
      <c r="GS22" s="257"/>
      <c r="GT22" s="257"/>
      <c r="GU22" s="257"/>
      <c r="GV22" s="257"/>
      <c r="GW22" s="257"/>
      <c r="GX22" s="257"/>
      <c r="GY22" s="257"/>
      <c r="GZ22" s="257"/>
      <c r="HA22" s="257"/>
      <c r="HB22" s="257"/>
      <c r="HC22" s="257"/>
      <c r="HD22" s="257"/>
      <c r="HE22" s="257"/>
      <c r="HF22" s="257"/>
      <c r="HG22" s="257"/>
      <c r="HH22" s="257"/>
      <c r="HI22" s="257"/>
      <c r="HJ22" s="257"/>
      <c r="HK22" s="257"/>
      <c r="HL22" s="257"/>
      <c r="HM22" s="257"/>
      <c r="HN22" s="257"/>
      <c r="HO22" s="257"/>
      <c r="HP22" s="257"/>
      <c r="HQ22" s="257"/>
      <c r="HR22" s="257"/>
      <c r="HS22" s="257"/>
      <c r="HT22" s="257"/>
      <c r="HU22" s="257"/>
      <c r="HV22" s="257"/>
      <c r="HW22" s="257"/>
      <c r="HX22" s="257"/>
      <c r="HY22" s="257"/>
      <c r="HZ22" s="257"/>
      <c r="IA22" s="257"/>
      <c r="IB22" s="257"/>
      <c r="IC22" s="257"/>
      <c r="ID22" s="257"/>
      <c r="IE22" s="257"/>
      <c r="IF22" s="257"/>
      <c r="IG22" s="257"/>
      <c r="IH22" s="257"/>
      <c r="II22" s="257"/>
      <c r="IJ22" s="257"/>
      <c r="IK22" s="257"/>
      <c r="IL22" s="257"/>
      <c r="IM22" s="257"/>
      <c r="IN22" s="257"/>
    </row>
    <row r="23" spans="1:248" ht="12">
      <c r="A23" s="270"/>
      <c r="B23" s="282"/>
      <c r="C23" s="282" t="s">
        <v>218</v>
      </c>
      <c r="D23" s="282" t="s">
        <v>217</v>
      </c>
      <c r="E23" s="283" t="s">
        <v>297</v>
      </c>
      <c r="F23" s="287">
        <v>375</v>
      </c>
      <c r="G23" s="89"/>
      <c r="H23" s="89"/>
      <c r="I23" s="89"/>
      <c r="J23" s="89">
        <v>375</v>
      </c>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c r="GL23" s="257"/>
      <c r="GM23" s="257"/>
      <c r="GN23" s="257"/>
      <c r="GO23" s="257"/>
      <c r="GP23" s="257"/>
      <c r="GQ23" s="257"/>
      <c r="GR23" s="257"/>
      <c r="GS23" s="257"/>
      <c r="GT23" s="257"/>
      <c r="GU23" s="257"/>
      <c r="GV23" s="257"/>
      <c r="GW23" s="257"/>
      <c r="GX23" s="257"/>
      <c r="GY23" s="257"/>
      <c r="GZ23" s="257"/>
      <c r="HA23" s="257"/>
      <c r="HB23" s="257"/>
      <c r="HC23" s="257"/>
      <c r="HD23" s="257"/>
      <c r="HE23" s="257"/>
      <c r="HF23" s="257"/>
      <c r="HG23" s="257"/>
      <c r="HH23" s="257"/>
      <c r="HI23" s="257"/>
      <c r="HJ23" s="257"/>
      <c r="HK23" s="257"/>
      <c r="HL23" s="257"/>
      <c r="HM23" s="257"/>
      <c r="HN23" s="257"/>
      <c r="HO23" s="257"/>
      <c r="HP23" s="257"/>
      <c r="HQ23" s="257"/>
      <c r="HR23" s="257"/>
      <c r="HS23" s="257"/>
      <c r="HT23" s="257"/>
      <c r="HU23" s="257"/>
      <c r="HV23" s="257"/>
      <c r="HW23" s="257"/>
      <c r="HX23" s="257"/>
      <c r="HY23" s="257"/>
      <c r="HZ23" s="257"/>
      <c r="IA23" s="257"/>
      <c r="IB23" s="257"/>
      <c r="IC23" s="257"/>
      <c r="ID23" s="257"/>
      <c r="IE23" s="257"/>
      <c r="IF23" s="257"/>
      <c r="IG23" s="257"/>
      <c r="IH23" s="257"/>
      <c r="II23" s="257"/>
      <c r="IJ23" s="257"/>
      <c r="IK23" s="257"/>
      <c r="IL23" s="257"/>
      <c r="IM23" s="257"/>
      <c r="IN23" s="257"/>
    </row>
    <row r="24" spans="1:248" ht="12">
      <c r="A24" s="270"/>
      <c r="B24" s="282"/>
      <c r="C24" s="282" t="s">
        <v>222</v>
      </c>
      <c r="D24" s="282"/>
      <c r="E24" s="283" t="s">
        <v>203</v>
      </c>
      <c r="F24" s="287">
        <v>6.86</v>
      </c>
      <c r="G24" s="89"/>
      <c r="H24" s="89"/>
      <c r="I24" s="89"/>
      <c r="J24" s="89">
        <v>6.86</v>
      </c>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J24" s="257"/>
      <c r="EK24" s="257"/>
      <c r="EL24" s="257"/>
      <c r="EM24" s="257"/>
      <c r="EN24" s="257"/>
      <c r="EO24" s="257"/>
      <c r="EP24" s="257"/>
      <c r="EQ24" s="257"/>
      <c r="ER24" s="257"/>
      <c r="ES24" s="257"/>
      <c r="ET24" s="257"/>
      <c r="EU24" s="257"/>
      <c r="EV24" s="257"/>
      <c r="EW24" s="257"/>
      <c r="EX24" s="257"/>
      <c r="EY24" s="257"/>
      <c r="EZ24" s="257"/>
      <c r="FA24" s="257"/>
      <c r="FB24" s="257"/>
      <c r="FC24" s="257"/>
      <c r="FD24" s="257"/>
      <c r="FE24" s="257"/>
      <c r="FF24" s="257"/>
      <c r="FG24" s="257"/>
      <c r="FH24" s="257"/>
      <c r="FI24" s="257"/>
      <c r="FJ24" s="257"/>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c r="GL24" s="257"/>
      <c r="GM24" s="257"/>
      <c r="GN24" s="257"/>
      <c r="GO24" s="257"/>
      <c r="GP24" s="257"/>
      <c r="GQ24" s="257"/>
      <c r="GR24" s="257"/>
      <c r="GS24" s="257"/>
      <c r="GT24" s="257"/>
      <c r="GU24" s="257"/>
      <c r="GV24" s="257"/>
      <c r="GW24" s="257"/>
      <c r="GX24" s="257"/>
      <c r="GY24" s="257"/>
      <c r="GZ24" s="257"/>
      <c r="HA24" s="257"/>
      <c r="HB24" s="257"/>
      <c r="HC24" s="257"/>
      <c r="HD24" s="257"/>
      <c r="HE24" s="257"/>
      <c r="HF24" s="257"/>
      <c r="HG24" s="257"/>
      <c r="HH24" s="257"/>
      <c r="HI24" s="257"/>
      <c r="HJ24" s="257"/>
      <c r="HK24" s="257"/>
      <c r="HL24" s="257"/>
      <c r="HM24" s="257"/>
      <c r="HN24" s="257"/>
      <c r="HO24" s="257"/>
      <c r="HP24" s="257"/>
      <c r="HQ24" s="257"/>
      <c r="HR24" s="257"/>
      <c r="HS24" s="257"/>
      <c r="HT24" s="257"/>
      <c r="HU24" s="257"/>
      <c r="HV24" s="257"/>
      <c r="HW24" s="257"/>
      <c r="HX24" s="257"/>
      <c r="HY24" s="257"/>
      <c r="HZ24" s="257"/>
      <c r="IA24" s="257"/>
      <c r="IB24" s="257"/>
      <c r="IC24" s="257"/>
      <c r="ID24" s="257"/>
      <c r="IE24" s="257"/>
      <c r="IF24" s="257"/>
      <c r="IG24" s="257"/>
      <c r="IH24" s="257"/>
      <c r="II24" s="257"/>
      <c r="IJ24" s="257"/>
      <c r="IK24" s="257"/>
      <c r="IL24" s="257"/>
      <c r="IM24" s="257"/>
      <c r="IN24" s="257"/>
    </row>
    <row r="25" spans="1:248" s="288" customFormat="1" ht="12">
      <c r="A25" s="270"/>
      <c r="B25" s="282">
        <v>210</v>
      </c>
      <c r="C25" s="282" t="s">
        <v>222</v>
      </c>
      <c r="D25" s="282" t="s">
        <v>217</v>
      </c>
      <c r="E25" s="283" t="s">
        <v>204</v>
      </c>
      <c r="F25" s="287">
        <v>6.86</v>
      </c>
      <c r="G25" s="286"/>
      <c r="H25" s="286"/>
      <c r="I25" s="286"/>
      <c r="J25" s="284">
        <v>6.86</v>
      </c>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c r="EI25" s="263"/>
      <c r="EJ25" s="263"/>
      <c r="EK25" s="263"/>
      <c r="EL25" s="263"/>
      <c r="EM25" s="263"/>
      <c r="EN25" s="263"/>
      <c r="EO25" s="263"/>
      <c r="EP25" s="263"/>
      <c r="EQ25" s="263"/>
      <c r="ER25" s="263"/>
      <c r="ES25" s="263"/>
      <c r="ET25" s="263"/>
      <c r="EU25" s="263"/>
      <c r="EV25" s="263"/>
      <c r="EW25" s="263"/>
      <c r="EX25" s="263"/>
      <c r="EY25" s="263"/>
      <c r="EZ25" s="263"/>
      <c r="FA25" s="263"/>
      <c r="FB25" s="263"/>
      <c r="FC25" s="263"/>
      <c r="FD25" s="263"/>
      <c r="FE25" s="263"/>
      <c r="FF25" s="263"/>
      <c r="FG25" s="263"/>
      <c r="FH25" s="263"/>
      <c r="FI25" s="263"/>
      <c r="FJ25" s="263"/>
      <c r="FK25" s="263"/>
      <c r="FL25" s="263"/>
      <c r="FM25" s="263"/>
      <c r="FN25" s="263"/>
      <c r="FO25" s="263"/>
      <c r="FP25" s="263"/>
      <c r="FQ25" s="263"/>
      <c r="FR25" s="263"/>
      <c r="FS25" s="263"/>
      <c r="FT25" s="263"/>
      <c r="FU25" s="263"/>
      <c r="FV25" s="263"/>
      <c r="FW25" s="263"/>
      <c r="FX25" s="263"/>
      <c r="FY25" s="263"/>
      <c r="FZ25" s="263"/>
      <c r="GA25" s="263"/>
      <c r="GB25" s="263"/>
      <c r="GC25" s="263"/>
      <c r="GD25" s="263"/>
      <c r="GE25" s="263"/>
      <c r="GF25" s="263"/>
      <c r="GG25" s="263"/>
      <c r="GH25" s="263"/>
      <c r="GI25" s="263"/>
      <c r="GJ25" s="263"/>
      <c r="GK25" s="263"/>
      <c r="GL25" s="263"/>
      <c r="GM25" s="263"/>
      <c r="GN25" s="263"/>
      <c r="GO25" s="263"/>
      <c r="GP25" s="263"/>
      <c r="GQ25" s="263"/>
      <c r="GR25" s="263"/>
      <c r="GS25" s="263"/>
      <c r="GT25" s="263"/>
      <c r="GU25" s="263"/>
      <c r="GV25" s="263"/>
      <c r="GW25" s="263"/>
      <c r="GX25" s="263"/>
      <c r="GY25" s="263"/>
      <c r="GZ25" s="263"/>
      <c r="HA25" s="263"/>
      <c r="HB25" s="263"/>
      <c r="HC25" s="263"/>
      <c r="HD25" s="263"/>
      <c r="HE25" s="263"/>
      <c r="HF25" s="263"/>
      <c r="HG25" s="263"/>
      <c r="HH25" s="263"/>
      <c r="HI25" s="263"/>
      <c r="HJ25" s="263"/>
      <c r="HK25" s="263"/>
      <c r="HL25" s="263"/>
      <c r="HM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row>
    <row r="26" spans="1:248" ht="12">
      <c r="A26" s="257"/>
      <c r="B26" s="282"/>
      <c r="C26" s="282" t="s">
        <v>223</v>
      </c>
      <c r="D26" s="282"/>
      <c r="E26" s="283" t="s">
        <v>11</v>
      </c>
      <c r="F26" s="287">
        <v>309.01</v>
      </c>
      <c r="G26" s="89">
        <v>65.01</v>
      </c>
      <c r="H26" s="89"/>
      <c r="I26" s="89"/>
      <c r="J26" s="89">
        <v>244</v>
      </c>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c r="EO26" s="257"/>
      <c r="EP26" s="257"/>
      <c r="EQ26" s="257"/>
      <c r="ER26" s="257"/>
      <c r="ES26" s="257"/>
      <c r="ET26" s="257"/>
      <c r="EU26" s="257"/>
      <c r="EV26" s="257"/>
      <c r="EW26" s="257"/>
      <c r="EX26" s="257"/>
      <c r="EY26" s="257"/>
      <c r="EZ26" s="257"/>
      <c r="FA26" s="257"/>
      <c r="FB26" s="257"/>
      <c r="FC26" s="257"/>
      <c r="FD26" s="257"/>
      <c r="FE26" s="257"/>
      <c r="FF26" s="257"/>
      <c r="FG26" s="257"/>
      <c r="FH26" s="257"/>
      <c r="FI26" s="257"/>
      <c r="FJ26" s="257"/>
      <c r="FK26" s="257"/>
      <c r="FL26" s="257"/>
      <c r="FM26" s="257"/>
      <c r="FN26" s="257"/>
      <c r="FO26" s="257"/>
      <c r="FP26" s="257"/>
      <c r="FQ26" s="257"/>
      <c r="FR26" s="257"/>
      <c r="FS26" s="257"/>
      <c r="FT26" s="257"/>
      <c r="FU26" s="257"/>
      <c r="FV26" s="257"/>
      <c r="FW26" s="257"/>
      <c r="FX26" s="257"/>
      <c r="FY26" s="257"/>
      <c r="FZ26" s="257"/>
      <c r="GA26" s="257"/>
      <c r="GB26" s="257"/>
      <c r="GC26" s="257"/>
      <c r="GD26" s="257"/>
      <c r="GE26" s="257"/>
      <c r="GF26" s="257"/>
      <c r="GG26" s="257"/>
      <c r="GH26" s="257"/>
      <c r="GI26" s="257"/>
      <c r="GJ26" s="257"/>
      <c r="GK26" s="257"/>
      <c r="GL26" s="257"/>
      <c r="GM26" s="257"/>
      <c r="GN26" s="257"/>
      <c r="GO26" s="257"/>
      <c r="GP26" s="257"/>
      <c r="GQ26" s="257"/>
      <c r="GR26" s="257"/>
      <c r="GS26" s="257"/>
      <c r="GT26" s="257"/>
      <c r="GU26" s="257"/>
      <c r="GV26" s="257"/>
      <c r="GW26" s="257"/>
      <c r="GX26" s="257"/>
      <c r="GY26" s="257"/>
      <c r="GZ26" s="257"/>
      <c r="HA26" s="257"/>
      <c r="HB26" s="257"/>
      <c r="HC26" s="257"/>
      <c r="HD26" s="257"/>
      <c r="HE26" s="257"/>
      <c r="HF26" s="257"/>
      <c r="HG26" s="257"/>
      <c r="HH26" s="257"/>
      <c r="HI26" s="257"/>
      <c r="HJ26" s="257"/>
      <c r="HK26" s="257"/>
      <c r="HL26" s="257"/>
      <c r="HM26" s="257"/>
      <c r="HN26" s="257"/>
      <c r="HO26" s="257"/>
      <c r="HP26" s="257"/>
      <c r="HQ26" s="257"/>
      <c r="HR26" s="257"/>
      <c r="HS26" s="257"/>
      <c r="HT26" s="257"/>
      <c r="HU26" s="257"/>
      <c r="HV26" s="257"/>
      <c r="HW26" s="257"/>
      <c r="HX26" s="257"/>
      <c r="HY26" s="257"/>
      <c r="HZ26" s="257"/>
      <c r="IA26" s="257"/>
      <c r="IB26" s="257"/>
      <c r="IC26" s="257"/>
      <c r="ID26" s="257"/>
      <c r="IE26" s="257"/>
      <c r="IF26" s="257"/>
      <c r="IG26" s="257"/>
      <c r="IH26" s="257"/>
      <c r="II26" s="257"/>
      <c r="IJ26" s="257"/>
      <c r="IK26" s="257"/>
      <c r="IL26" s="257"/>
      <c r="IM26" s="257"/>
      <c r="IN26" s="257"/>
    </row>
    <row r="27" spans="1:248" ht="12">
      <c r="A27" s="270"/>
      <c r="B27" s="282">
        <v>210</v>
      </c>
      <c r="C27" s="282" t="s">
        <v>223</v>
      </c>
      <c r="D27" s="282" t="s">
        <v>37</v>
      </c>
      <c r="E27" s="283" t="s">
        <v>12</v>
      </c>
      <c r="F27" s="287">
        <v>65.01</v>
      </c>
      <c r="G27" s="89">
        <v>65.01</v>
      </c>
      <c r="H27" s="89"/>
      <c r="I27" s="89"/>
      <c r="J27" s="89"/>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c r="EO27" s="257"/>
      <c r="EP27" s="257"/>
      <c r="EQ27" s="257"/>
      <c r="ER27" s="257"/>
      <c r="ES27" s="257"/>
      <c r="ET27" s="257"/>
      <c r="EU27" s="257"/>
      <c r="EV27" s="257"/>
      <c r="EW27" s="257"/>
      <c r="EX27" s="257"/>
      <c r="EY27" s="257"/>
      <c r="EZ27" s="257"/>
      <c r="FA27" s="257"/>
      <c r="FB27" s="257"/>
      <c r="FC27" s="257"/>
      <c r="FD27" s="257"/>
      <c r="FE27" s="257"/>
      <c r="FF27" s="257"/>
      <c r="FG27" s="257"/>
      <c r="FH27" s="257"/>
      <c r="FI27" s="257"/>
      <c r="FJ27" s="257"/>
      <c r="FK27" s="257"/>
      <c r="FL27" s="257"/>
      <c r="FM27" s="257"/>
      <c r="FN27" s="257"/>
      <c r="FO27" s="257"/>
      <c r="FP27" s="257"/>
      <c r="FQ27" s="257"/>
      <c r="FR27" s="257"/>
      <c r="FS27" s="257"/>
      <c r="FT27" s="257"/>
      <c r="FU27" s="257"/>
      <c r="FV27" s="257"/>
      <c r="FW27" s="257"/>
      <c r="FX27" s="257"/>
      <c r="FY27" s="257"/>
      <c r="FZ27" s="257"/>
      <c r="GA27" s="257"/>
      <c r="GB27" s="257"/>
      <c r="GC27" s="257"/>
      <c r="GD27" s="257"/>
      <c r="GE27" s="257"/>
      <c r="GF27" s="257"/>
      <c r="GG27" s="257"/>
      <c r="GH27" s="257"/>
      <c r="GI27" s="257"/>
      <c r="GJ27" s="257"/>
      <c r="GK27" s="257"/>
      <c r="GL27" s="257"/>
      <c r="GM27" s="257"/>
      <c r="GN27" s="257"/>
      <c r="GO27" s="257"/>
      <c r="GP27" s="257"/>
      <c r="GQ27" s="257"/>
      <c r="GR27" s="257"/>
      <c r="GS27" s="257"/>
      <c r="GT27" s="257"/>
      <c r="GU27" s="257"/>
      <c r="GV27" s="257"/>
      <c r="GW27" s="257"/>
      <c r="GX27" s="257"/>
      <c r="GY27" s="257"/>
      <c r="GZ27" s="257"/>
      <c r="HA27" s="257"/>
      <c r="HB27" s="257"/>
      <c r="HC27" s="257"/>
      <c r="HD27" s="257"/>
      <c r="HE27" s="257"/>
      <c r="HF27" s="257"/>
      <c r="HG27" s="257"/>
      <c r="HH27" s="257"/>
      <c r="HI27" s="257"/>
      <c r="HJ27" s="257"/>
      <c r="HK27" s="257"/>
      <c r="HL27" s="257"/>
      <c r="HM27" s="257"/>
      <c r="HN27" s="257"/>
      <c r="HO27" s="257"/>
      <c r="HP27" s="257"/>
      <c r="HQ27" s="257"/>
      <c r="HR27" s="257"/>
      <c r="HS27" s="257"/>
      <c r="HT27" s="257"/>
      <c r="HU27" s="257"/>
      <c r="HV27" s="257"/>
      <c r="HW27" s="257"/>
      <c r="HX27" s="257"/>
      <c r="HY27" s="257"/>
      <c r="HZ27" s="257"/>
      <c r="IA27" s="257"/>
      <c r="IB27" s="257"/>
      <c r="IC27" s="257"/>
      <c r="ID27" s="257"/>
      <c r="IE27" s="257"/>
      <c r="IF27" s="257"/>
      <c r="IG27" s="257"/>
      <c r="IH27" s="257"/>
      <c r="II27" s="257"/>
      <c r="IJ27" s="257"/>
      <c r="IK27" s="257"/>
      <c r="IL27" s="257"/>
      <c r="IM27" s="257"/>
      <c r="IN27" s="257"/>
    </row>
    <row r="28" spans="1:248" ht="12">
      <c r="A28" s="270"/>
      <c r="B28" s="282">
        <v>210</v>
      </c>
      <c r="C28" s="282" t="s">
        <v>223</v>
      </c>
      <c r="D28" s="282" t="s">
        <v>225</v>
      </c>
      <c r="E28" s="283" t="s">
        <v>206</v>
      </c>
      <c r="F28" s="287">
        <v>244</v>
      </c>
      <c r="G28" s="89"/>
      <c r="H28" s="89"/>
      <c r="I28" s="89"/>
      <c r="J28" s="89">
        <v>244</v>
      </c>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c r="EO28" s="257"/>
      <c r="EP28" s="257"/>
      <c r="EQ28" s="257"/>
      <c r="ER28" s="257"/>
      <c r="ES28" s="257"/>
      <c r="ET28" s="257"/>
      <c r="EU28" s="257"/>
      <c r="EV28" s="257"/>
      <c r="EW28" s="257"/>
      <c r="EX28" s="257"/>
      <c r="EY28" s="257"/>
      <c r="EZ28" s="257"/>
      <c r="FA28" s="257"/>
      <c r="FB28" s="257"/>
      <c r="FC28" s="257"/>
      <c r="FD28" s="257"/>
      <c r="FE28" s="257"/>
      <c r="FF28" s="257"/>
      <c r="FG28" s="257"/>
      <c r="FH28" s="257"/>
      <c r="FI28" s="257"/>
      <c r="FJ28" s="257"/>
      <c r="FK28" s="257"/>
      <c r="FL28" s="257"/>
      <c r="FM28" s="257"/>
      <c r="FN28" s="257"/>
      <c r="FO28" s="257"/>
      <c r="FP28" s="257"/>
      <c r="FQ28" s="257"/>
      <c r="FR28" s="257"/>
      <c r="FS28" s="257"/>
      <c r="FT28" s="257"/>
      <c r="FU28" s="257"/>
      <c r="FV28" s="257"/>
      <c r="FW28" s="257"/>
      <c r="FX28" s="257"/>
      <c r="FY28" s="257"/>
      <c r="FZ28" s="257"/>
      <c r="GA28" s="257"/>
      <c r="GB28" s="257"/>
      <c r="GC28" s="257"/>
      <c r="GD28" s="257"/>
      <c r="GE28" s="257"/>
      <c r="GF28" s="257"/>
      <c r="GG28" s="257"/>
      <c r="GH28" s="257"/>
      <c r="GI28" s="257"/>
      <c r="GJ28" s="257"/>
      <c r="GK28" s="257"/>
      <c r="GL28" s="257"/>
      <c r="GM28" s="257"/>
      <c r="GN28" s="257"/>
      <c r="GO28" s="257"/>
      <c r="GP28" s="257"/>
      <c r="GQ28" s="257"/>
      <c r="GR28" s="257"/>
      <c r="GS28" s="257"/>
      <c r="GT28" s="257"/>
      <c r="GU28" s="257"/>
      <c r="GV28" s="257"/>
      <c r="GW28" s="257"/>
      <c r="GX28" s="257"/>
      <c r="GY28" s="257"/>
      <c r="GZ28" s="257"/>
      <c r="HA28" s="257"/>
      <c r="HB28" s="257"/>
      <c r="HC28" s="257"/>
      <c r="HD28" s="257"/>
      <c r="HE28" s="257"/>
      <c r="HF28" s="257"/>
      <c r="HG28" s="257"/>
      <c r="HH28" s="257"/>
      <c r="HI28" s="257"/>
      <c r="HJ28" s="257"/>
      <c r="HK28" s="257"/>
      <c r="HL28" s="257"/>
      <c r="HM28" s="257"/>
      <c r="HN28" s="257"/>
      <c r="HO28" s="257"/>
      <c r="HP28" s="257"/>
      <c r="HQ28" s="257"/>
      <c r="HR28" s="257"/>
      <c r="HS28" s="257"/>
      <c r="HT28" s="257"/>
      <c r="HU28" s="257"/>
      <c r="HV28" s="257"/>
      <c r="HW28" s="257"/>
      <c r="HX28" s="257"/>
      <c r="HY28" s="257"/>
      <c r="HZ28" s="257"/>
      <c r="IA28" s="257"/>
      <c r="IB28" s="257"/>
      <c r="IC28" s="257"/>
      <c r="ID28" s="257"/>
      <c r="IE28" s="257"/>
      <c r="IF28" s="257"/>
      <c r="IG28" s="257"/>
      <c r="IH28" s="257"/>
      <c r="II28" s="257"/>
      <c r="IJ28" s="257"/>
      <c r="IK28" s="257"/>
      <c r="IL28" s="257"/>
      <c r="IM28" s="257"/>
      <c r="IN28" s="257"/>
    </row>
    <row r="29" spans="1:248" ht="12">
      <c r="A29" s="270"/>
      <c r="B29" s="282"/>
      <c r="C29" s="282" t="s">
        <v>314</v>
      </c>
      <c r="D29" s="282"/>
      <c r="E29" s="283" t="s">
        <v>298</v>
      </c>
      <c r="F29" s="287">
        <v>68</v>
      </c>
      <c r="G29" s="89"/>
      <c r="H29" s="89"/>
      <c r="I29" s="89"/>
      <c r="J29" s="89">
        <v>68</v>
      </c>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c r="EG29" s="257"/>
      <c r="EH29" s="257"/>
      <c r="EI29" s="257"/>
      <c r="EJ29" s="257"/>
      <c r="EK29" s="257"/>
      <c r="EL29" s="257"/>
      <c r="EM29" s="257"/>
      <c r="EN29" s="257"/>
      <c r="EO29" s="257"/>
      <c r="EP29" s="257"/>
      <c r="EQ29" s="257"/>
      <c r="ER29" s="257"/>
      <c r="ES29" s="257"/>
      <c r="ET29" s="257"/>
      <c r="EU29" s="257"/>
      <c r="EV29" s="257"/>
      <c r="EW29" s="257"/>
      <c r="EX29" s="257"/>
      <c r="EY29" s="257"/>
      <c r="EZ29" s="257"/>
      <c r="FA29" s="257"/>
      <c r="FB29" s="257"/>
      <c r="FC29" s="257"/>
      <c r="FD29" s="257"/>
      <c r="FE29" s="257"/>
      <c r="FF29" s="257"/>
      <c r="FG29" s="257"/>
      <c r="FH29" s="257"/>
      <c r="FI29" s="257"/>
      <c r="FJ29" s="257"/>
      <c r="FK29" s="257"/>
      <c r="FL29" s="257"/>
      <c r="FM29" s="257"/>
      <c r="FN29" s="257"/>
      <c r="FO29" s="257"/>
      <c r="FP29" s="257"/>
      <c r="FQ29" s="257"/>
      <c r="FR29" s="257"/>
      <c r="FS29" s="257"/>
      <c r="FT29" s="257"/>
      <c r="FU29" s="257"/>
      <c r="FV29" s="257"/>
      <c r="FW29" s="257"/>
      <c r="FX29" s="257"/>
      <c r="FY29" s="257"/>
      <c r="FZ29" s="257"/>
      <c r="GA29" s="257"/>
      <c r="GB29" s="257"/>
      <c r="GC29" s="257"/>
      <c r="GD29" s="257"/>
      <c r="GE29" s="257"/>
      <c r="GF29" s="257"/>
      <c r="GG29" s="257"/>
      <c r="GH29" s="257"/>
      <c r="GI29" s="257"/>
      <c r="GJ29" s="257"/>
      <c r="GK29" s="257"/>
      <c r="GL29" s="257"/>
      <c r="GM29" s="257"/>
      <c r="GN29" s="257"/>
      <c r="GO29" s="257"/>
      <c r="GP29" s="257"/>
      <c r="GQ29" s="257"/>
      <c r="GR29" s="257"/>
      <c r="GS29" s="257"/>
      <c r="GT29" s="257"/>
      <c r="GU29" s="257"/>
      <c r="GV29" s="257"/>
      <c r="GW29" s="257"/>
      <c r="GX29" s="257"/>
      <c r="GY29" s="257"/>
      <c r="GZ29" s="257"/>
      <c r="HA29" s="257"/>
      <c r="HB29" s="257"/>
      <c r="HC29" s="257"/>
      <c r="HD29" s="257"/>
      <c r="HE29" s="257"/>
      <c r="HF29" s="257"/>
      <c r="HG29" s="257"/>
      <c r="HH29" s="257"/>
      <c r="HI29" s="257"/>
      <c r="HJ29" s="257"/>
      <c r="HK29" s="257"/>
      <c r="HL29" s="257"/>
      <c r="HM29" s="257"/>
      <c r="HN29" s="257"/>
      <c r="HO29" s="257"/>
      <c r="HP29" s="257"/>
      <c r="HQ29" s="257"/>
      <c r="HR29" s="257"/>
      <c r="HS29" s="257"/>
      <c r="HT29" s="257"/>
      <c r="HU29" s="257"/>
      <c r="HV29" s="257"/>
      <c r="HW29" s="257"/>
      <c r="HX29" s="257"/>
      <c r="HY29" s="257"/>
      <c r="HZ29" s="257"/>
      <c r="IA29" s="257"/>
      <c r="IB29" s="257"/>
      <c r="IC29" s="257"/>
      <c r="ID29" s="257"/>
      <c r="IE29" s="257"/>
      <c r="IF29" s="257"/>
      <c r="IG29" s="257"/>
      <c r="IH29" s="257"/>
      <c r="II29" s="257"/>
      <c r="IJ29" s="257"/>
      <c r="IK29" s="257"/>
      <c r="IL29" s="257"/>
      <c r="IM29" s="257"/>
      <c r="IN29" s="257"/>
    </row>
    <row r="30" spans="1:248" ht="12">
      <c r="A30" s="270"/>
      <c r="B30" s="282">
        <v>210</v>
      </c>
      <c r="C30" s="282" t="s">
        <v>314</v>
      </c>
      <c r="D30" s="282" t="s">
        <v>214</v>
      </c>
      <c r="E30" s="283" t="s">
        <v>299</v>
      </c>
      <c r="F30" s="287">
        <v>68</v>
      </c>
      <c r="G30" s="89"/>
      <c r="H30" s="89"/>
      <c r="I30" s="89"/>
      <c r="J30" s="89">
        <v>68</v>
      </c>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257"/>
      <c r="EB30" s="257"/>
      <c r="EC30" s="257"/>
      <c r="ED30" s="257"/>
      <c r="EE30" s="257"/>
      <c r="EF30" s="257"/>
      <c r="EG30" s="257"/>
      <c r="EH30" s="257"/>
      <c r="EI30" s="257"/>
      <c r="EJ30" s="257"/>
      <c r="EK30" s="257"/>
      <c r="EL30" s="257"/>
      <c r="EM30" s="257"/>
      <c r="EN30" s="257"/>
      <c r="EO30" s="257"/>
      <c r="EP30" s="257"/>
      <c r="EQ30" s="257"/>
      <c r="ER30" s="257"/>
      <c r="ES30" s="257"/>
      <c r="ET30" s="257"/>
      <c r="EU30" s="257"/>
      <c r="EV30" s="257"/>
      <c r="EW30" s="257"/>
      <c r="EX30" s="257"/>
      <c r="EY30" s="257"/>
      <c r="EZ30" s="257"/>
      <c r="FA30" s="257"/>
      <c r="FB30" s="257"/>
      <c r="FC30" s="257"/>
      <c r="FD30" s="257"/>
      <c r="FE30" s="257"/>
      <c r="FF30" s="257"/>
      <c r="FG30" s="257"/>
      <c r="FH30" s="257"/>
      <c r="FI30" s="257"/>
      <c r="FJ30" s="257"/>
      <c r="FK30" s="257"/>
      <c r="FL30" s="257"/>
      <c r="FM30" s="257"/>
      <c r="FN30" s="257"/>
      <c r="FO30" s="257"/>
      <c r="FP30" s="257"/>
      <c r="FQ30" s="257"/>
      <c r="FR30" s="257"/>
      <c r="FS30" s="257"/>
      <c r="FT30" s="257"/>
      <c r="FU30" s="257"/>
      <c r="FV30" s="257"/>
      <c r="FW30" s="257"/>
      <c r="FX30" s="257"/>
      <c r="FY30" s="257"/>
      <c r="FZ30" s="257"/>
      <c r="GA30" s="257"/>
      <c r="GB30" s="257"/>
      <c r="GC30" s="257"/>
      <c r="GD30" s="257"/>
      <c r="GE30" s="257"/>
      <c r="GF30" s="257"/>
      <c r="GG30" s="257"/>
      <c r="GH30" s="257"/>
      <c r="GI30" s="257"/>
      <c r="GJ30" s="257"/>
      <c r="GK30" s="257"/>
      <c r="GL30" s="257"/>
      <c r="GM30" s="257"/>
      <c r="GN30" s="257"/>
      <c r="GO30" s="257"/>
      <c r="GP30" s="257"/>
      <c r="GQ30" s="257"/>
      <c r="GR30" s="257"/>
      <c r="GS30" s="257"/>
      <c r="GT30" s="257"/>
      <c r="GU30" s="257"/>
      <c r="GV30" s="257"/>
      <c r="GW30" s="257"/>
      <c r="GX30" s="257"/>
      <c r="GY30" s="257"/>
      <c r="GZ30" s="257"/>
      <c r="HA30" s="257"/>
      <c r="HB30" s="257"/>
      <c r="HC30" s="257"/>
      <c r="HD30" s="257"/>
      <c r="HE30" s="257"/>
      <c r="HF30" s="257"/>
      <c r="HG30" s="257"/>
      <c r="HH30" s="257"/>
      <c r="HI30" s="257"/>
      <c r="HJ30" s="257"/>
      <c r="HK30" s="257"/>
      <c r="HL30" s="257"/>
      <c r="HM30" s="257"/>
      <c r="HN30" s="257"/>
      <c r="HO30" s="257"/>
      <c r="HP30" s="257"/>
      <c r="HQ30" s="257"/>
      <c r="HR30" s="257"/>
      <c r="HS30" s="257"/>
      <c r="HT30" s="257"/>
      <c r="HU30" s="257"/>
      <c r="HV30" s="257"/>
      <c r="HW30" s="257"/>
      <c r="HX30" s="257"/>
      <c r="HY30" s="257"/>
      <c r="HZ30" s="257"/>
      <c r="IA30" s="257"/>
      <c r="IB30" s="257"/>
      <c r="IC30" s="257"/>
      <c r="ID30" s="257"/>
      <c r="IE30" s="257"/>
      <c r="IF30" s="257"/>
      <c r="IG30" s="257"/>
      <c r="IH30" s="257"/>
      <c r="II30" s="257"/>
      <c r="IJ30" s="257"/>
      <c r="IK30" s="257"/>
      <c r="IL30" s="257"/>
      <c r="IM30" s="257"/>
      <c r="IN30" s="257"/>
    </row>
    <row r="31" spans="1:248" ht="12">
      <c r="A31" s="270"/>
      <c r="B31" s="282"/>
      <c r="C31" s="282" t="s">
        <v>217</v>
      </c>
      <c r="D31" s="282"/>
      <c r="E31" s="283" t="s">
        <v>302</v>
      </c>
      <c r="F31" s="287">
        <v>491.45</v>
      </c>
      <c r="G31" s="89"/>
      <c r="H31" s="89"/>
      <c r="I31" s="89"/>
      <c r="J31" s="89">
        <v>491.45</v>
      </c>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c r="EG31" s="257"/>
      <c r="EH31" s="257"/>
      <c r="EI31" s="257"/>
      <c r="EJ31" s="257"/>
      <c r="EK31" s="257"/>
      <c r="EL31" s="257"/>
      <c r="EM31" s="257"/>
      <c r="EN31" s="257"/>
      <c r="EO31" s="257"/>
      <c r="EP31" s="257"/>
      <c r="EQ31" s="257"/>
      <c r="ER31" s="257"/>
      <c r="ES31" s="257"/>
      <c r="ET31" s="257"/>
      <c r="EU31" s="257"/>
      <c r="EV31" s="257"/>
      <c r="EW31" s="257"/>
      <c r="EX31" s="257"/>
      <c r="EY31" s="257"/>
      <c r="EZ31" s="257"/>
      <c r="FA31" s="257"/>
      <c r="FB31" s="257"/>
      <c r="FC31" s="257"/>
      <c r="FD31" s="257"/>
      <c r="FE31" s="257"/>
      <c r="FF31" s="257"/>
      <c r="FG31" s="257"/>
      <c r="FH31" s="257"/>
      <c r="FI31" s="257"/>
      <c r="FJ31" s="257"/>
      <c r="FK31" s="257"/>
      <c r="FL31" s="257"/>
      <c r="FM31" s="257"/>
      <c r="FN31" s="257"/>
      <c r="FO31" s="257"/>
      <c r="FP31" s="257"/>
      <c r="FQ31" s="257"/>
      <c r="FR31" s="257"/>
      <c r="FS31" s="257"/>
      <c r="FT31" s="257"/>
      <c r="FU31" s="257"/>
      <c r="FV31" s="257"/>
      <c r="FW31" s="257"/>
      <c r="FX31" s="257"/>
      <c r="FY31" s="257"/>
      <c r="FZ31" s="257"/>
      <c r="GA31" s="257"/>
      <c r="GB31" s="257"/>
      <c r="GC31" s="257"/>
      <c r="GD31" s="257"/>
      <c r="GE31" s="257"/>
      <c r="GF31" s="257"/>
      <c r="GG31" s="257"/>
      <c r="GH31" s="257"/>
      <c r="GI31" s="257"/>
      <c r="GJ31" s="257"/>
      <c r="GK31" s="257"/>
      <c r="GL31" s="257"/>
      <c r="GM31" s="257"/>
      <c r="GN31" s="257"/>
      <c r="GO31" s="257"/>
      <c r="GP31" s="257"/>
      <c r="GQ31" s="257"/>
      <c r="GR31" s="257"/>
      <c r="GS31" s="257"/>
      <c r="GT31" s="257"/>
      <c r="GU31" s="257"/>
      <c r="GV31" s="257"/>
      <c r="GW31" s="257"/>
      <c r="GX31" s="257"/>
      <c r="GY31" s="257"/>
      <c r="GZ31" s="257"/>
      <c r="HA31" s="257"/>
      <c r="HB31" s="257"/>
      <c r="HC31" s="257"/>
      <c r="HD31" s="257"/>
      <c r="HE31" s="257"/>
      <c r="HF31" s="257"/>
      <c r="HG31" s="257"/>
      <c r="HH31" s="257"/>
      <c r="HI31" s="257"/>
      <c r="HJ31" s="257"/>
      <c r="HK31" s="257"/>
      <c r="HL31" s="257"/>
      <c r="HM31" s="257"/>
      <c r="HN31" s="257"/>
      <c r="HO31" s="257"/>
      <c r="HP31" s="257"/>
      <c r="HQ31" s="257"/>
      <c r="HR31" s="257"/>
      <c r="HS31" s="257"/>
      <c r="HT31" s="257"/>
      <c r="HU31" s="257"/>
      <c r="HV31" s="257"/>
      <c r="HW31" s="257"/>
      <c r="HX31" s="257"/>
      <c r="HY31" s="257"/>
      <c r="HZ31" s="257"/>
      <c r="IA31" s="257"/>
      <c r="IB31" s="257"/>
      <c r="IC31" s="257"/>
      <c r="ID31" s="257"/>
      <c r="IE31" s="257"/>
      <c r="IF31" s="257"/>
      <c r="IG31" s="257"/>
      <c r="IH31" s="257"/>
      <c r="II31" s="257"/>
      <c r="IJ31" s="257"/>
      <c r="IK31" s="257"/>
      <c r="IL31" s="257"/>
      <c r="IM31" s="257"/>
      <c r="IN31" s="257"/>
    </row>
    <row r="32" spans="1:248" ht="12">
      <c r="A32" s="270"/>
      <c r="B32" s="282">
        <v>210</v>
      </c>
      <c r="C32" s="282" t="s">
        <v>217</v>
      </c>
      <c r="D32" s="282" t="s">
        <v>217</v>
      </c>
      <c r="E32" s="283" t="s">
        <v>303</v>
      </c>
      <c r="F32" s="287">
        <v>491.45</v>
      </c>
      <c r="G32" s="89"/>
      <c r="H32" s="89"/>
      <c r="I32" s="89"/>
      <c r="J32" s="89">
        <v>491.45</v>
      </c>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257"/>
      <c r="EB32" s="257"/>
      <c r="EC32" s="257"/>
      <c r="ED32" s="257"/>
      <c r="EE32" s="257"/>
      <c r="EF32" s="257"/>
      <c r="EG32" s="257"/>
      <c r="EH32" s="257"/>
      <c r="EI32" s="257"/>
      <c r="EJ32" s="257"/>
      <c r="EK32" s="257"/>
      <c r="EL32" s="257"/>
      <c r="EM32" s="257"/>
      <c r="EN32" s="257"/>
      <c r="EO32" s="257"/>
      <c r="EP32" s="257"/>
      <c r="EQ32" s="257"/>
      <c r="ER32" s="257"/>
      <c r="ES32" s="257"/>
      <c r="ET32" s="257"/>
      <c r="EU32" s="257"/>
      <c r="EV32" s="257"/>
      <c r="EW32" s="257"/>
      <c r="EX32" s="257"/>
      <c r="EY32" s="257"/>
      <c r="EZ32" s="257"/>
      <c r="FA32" s="257"/>
      <c r="FB32" s="257"/>
      <c r="FC32" s="257"/>
      <c r="FD32" s="257"/>
      <c r="FE32" s="257"/>
      <c r="FF32" s="257"/>
      <c r="FG32" s="257"/>
      <c r="FH32" s="257"/>
      <c r="FI32" s="257"/>
      <c r="FJ32" s="257"/>
      <c r="FK32" s="257"/>
      <c r="FL32" s="257"/>
      <c r="FM32" s="257"/>
      <c r="FN32" s="257"/>
      <c r="FO32" s="257"/>
      <c r="FP32" s="257"/>
      <c r="FQ32" s="257"/>
      <c r="FR32" s="257"/>
      <c r="FS32" s="257"/>
      <c r="FT32" s="257"/>
      <c r="FU32" s="257"/>
      <c r="FV32" s="257"/>
      <c r="FW32" s="257"/>
      <c r="FX32" s="257"/>
      <c r="FY32" s="257"/>
      <c r="FZ32" s="257"/>
      <c r="GA32" s="257"/>
      <c r="GB32" s="257"/>
      <c r="GC32" s="257"/>
      <c r="GD32" s="257"/>
      <c r="GE32" s="257"/>
      <c r="GF32" s="257"/>
      <c r="GG32" s="257"/>
      <c r="GH32" s="257"/>
      <c r="GI32" s="257"/>
      <c r="GJ32" s="257"/>
      <c r="GK32" s="257"/>
      <c r="GL32" s="257"/>
      <c r="GM32" s="257"/>
      <c r="GN32" s="257"/>
      <c r="GO32" s="257"/>
      <c r="GP32" s="257"/>
      <c r="GQ32" s="257"/>
      <c r="GR32" s="257"/>
      <c r="GS32" s="257"/>
      <c r="GT32" s="257"/>
      <c r="GU32" s="257"/>
      <c r="GV32" s="257"/>
      <c r="GW32" s="257"/>
      <c r="GX32" s="257"/>
      <c r="GY32" s="257"/>
      <c r="GZ32" s="257"/>
      <c r="HA32" s="257"/>
      <c r="HB32" s="257"/>
      <c r="HC32" s="257"/>
      <c r="HD32" s="257"/>
      <c r="HE32" s="257"/>
      <c r="HF32" s="257"/>
      <c r="HG32" s="257"/>
      <c r="HH32" s="257"/>
      <c r="HI32" s="257"/>
      <c r="HJ32" s="257"/>
      <c r="HK32" s="257"/>
      <c r="HL32" s="257"/>
      <c r="HM32" s="257"/>
      <c r="HN32" s="257"/>
      <c r="HO32" s="257"/>
      <c r="HP32" s="257"/>
      <c r="HQ32" s="257"/>
      <c r="HR32" s="257"/>
      <c r="HS32" s="257"/>
      <c r="HT32" s="257"/>
      <c r="HU32" s="257"/>
      <c r="HV32" s="257"/>
      <c r="HW32" s="257"/>
      <c r="HX32" s="257"/>
      <c r="HY32" s="257"/>
      <c r="HZ32" s="257"/>
      <c r="IA32" s="257"/>
      <c r="IB32" s="257"/>
      <c r="IC32" s="257"/>
      <c r="ID32" s="257"/>
      <c r="IE32" s="257"/>
      <c r="IF32" s="257"/>
      <c r="IG32" s="257"/>
      <c r="IH32" s="257"/>
      <c r="II32" s="257"/>
      <c r="IJ32" s="257"/>
      <c r="IK32" s="257"/>
      <c r="IL32" s="257"/>
      <c r="IM32" s="257"/>
      <c r="IN32" s="257"/>
    </row>
    <row r="33" spans="1:248" ht="12">
      <c r="A33" s="270"/>
      <c r="B33" s="282">
        <v>221</v>
      </c>
      <c r="C33" s="282"/>
      <c r="D33" s="282"/>
      <c r="E33" s="283" t="s">
        <v>36</v>
      </c>
      <c r="F33" s="287">
        <v>93.96</v>
      </c>
      <c r="G33" s="89">
        <v>93.96</v>
      </c>
      <c r="H33" s="89"/>
      <c r="I33" s="89"/>
      <c r="J33" s="89"/>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57"/>
      <c r="FV33" s="257"/>
      <c r="FW33" s="257"/>
      <c r="FX33" s="257"/>
      <c r="FY33" s="257"/>
      <c r="FZ33" s="257"/>
      <c r="GA33" s="257"/>
      <c r="GB33" s="257"/>
      <c r="GC33" s="257"/>
      <c r="GD33" s="257"/>
      <c r="GE33" s="257"/>
      <c r="GF33" s="257"/>
      <c r="GG33" s="257"/>
      <c r="GH33" s="257"/>
      <c r="GI33" s="257"/>
      <c r="GJ33" s="257"/>
      <c r="GK33" s="257"/>
      <c r="GL33" s="257"/>
      <c r="GM33" s="257"/>
      <c r="GN33" s="257"/>
      <c r="GO33" s="257"/>
      <c r="GP33" s="257"/>
      <c r="GQ33" s="257"/>
      <c r="GR33" s="257"/>
      <c r="GS33" s="257"/>
      <c r="GT33" s="257"/>
      <c r="GU33" s="257"/>
      <c r="GV33" s="257"/>
      <c r="GW33" s="257"/>
      <c r="GX33" s="257"/>
      <c r="GY33" s="257"/>
      <c r="GZ33" s="257"/>
      <c r="HA33" s="257"/>
      <c r="HB33" s="257"/>
      <c r="HC33" s="257"/>
      <c r="HD33" s="257"/>
      <c r="HE33" s="257"/>
      <c r="HF33" s="257"/>
      <c r="HG33" s="257"/>
      <c r="HH33" s="257"/>
      <c r="HI33" s="257"/>
      <c r="HJ33" s="257"/>
      <c r="HK33" s="257"/>
      <c r="HL33" s="257"/>
      <c r="HM33" s="257"/>
      <c r="HN33" s="257"/>
      <c r="HO33" s="257"/>
      <c r="HP33" s="257"/>
      <c r="HQ33" s="257"/>
      <c r="HR33" s="257"/>
      <c r="HS33" s="257"/>
      <c r="HT33" s="257"/>
      <c r="HU33" s="257"/>
      <c r="HV33" s="257"/>
      <c r="HW33" s="257"/>
      <c r="HX33" s="257"/>
      <c r="HY33" s="257"/>
      <c r="HZ33" s="257"/>
      <c r="IA33" s="257"/>
      <c r="IB33" s="257"/>
      <c r="IC33" s="257"/>
      <c r="ID33" s="257"/>
      <c r="IE33" s="257"/>
      <c r="IF33" s="257"/>
      <c r="IG33" s="257"/>
      <c r="IH33" s="257"/>
      <c r="II33" s="257"/>
      <c r="IJ33" s="257"/>
      <c r="IK33" s="257"/>
      <c r="IL33" s="257"/>
      <c r="IM33" s="257"/>
      <c r="IN33" s="257"/>
    </row>
    <row r="34" spans="1:248" s="288" customFormat="1" ht="12">
      <c r="A34" s="270"/>
      <c r="B34" s="282"/>
      <c r="C34" s="282" t="s">
        <v>214</v>
      </c>
      <c r="D34" s="282"/>
      <c r="E34" s="283" t="s">
        <v>15</v>
      </c>
      <c r="F34" s="287">
        <v>93.96</v>
      </c>
      <c r="G34" s="284">
        <v>93.96</v>
      </c>
      <c r="H34" s="286"/>
      <c r="I34" s="286"/>
      <c r="J34" s="284"/>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c r="DM34" s="263"/>
      <c r="DN34" s="263"/>
      <c r="DO34" s="263"/>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c r="EL34" s="263"/>
      <c r="EM34" s="263"/>
      <c r="EN34" s="263"/>
      <c r="EO34" s="263"/>
      <c r="EP34" s="263"/>
      <c r="EQ34" s="263"/>
      <c r="ER34" s="263"/>
      <c r="ES34" s="263"/>
      <c r="ET34" s="263"/>
      <c r="EU34" s="263"/>
      <c r="EV34" s="263"/>
      <c r="EW34" s="263"/>
      <c r="EX34" s="263"/>
      <c r="EY34" s="263"/>
      <c r="EZ34" s="263"/>
      <c r="FA34" s="263"/>
      <c r="FB34" s="263"/>
      <c r="FC34" s="263"/>
      <c r="FD34" s="263"/>
      <c r="FE34" s="263"/>
      <c r="FF34" s="263"/>
      <c r="FG34" s="263"/>
      <c r="FH34" s="263"/>
      <c r="FI34" s="263"/>
      <c r="FJ34" s="263"/>
      <c r="FK34" s="263"/>
      <c r="FL34" s="263"/>
      <c r="FM34" s="263"/>
      <c r="FN34" s="263"/>
      <c r="FO34" s="263"/>
      <c r="FP34" s="263"/>
      <c r="FQ34" s="263"/>
      <c r="FR34" s="263"/>
      <c r="FS34" s="263"/>
      <c r="FT34" s="263"/>
      <c r="FU34" s="263"/>
      <c r="FV34" s="263"/>
      <c r="FW34" s="263"/>
      <c r="FX34" s="263"/>
      <c r="FY34" s="263"/>
      <c r="FZ34" s="263"/>
      <c r="GA34" s="263"/>
      <c r="GB34" s="263"/>
      <c r="GC34" s="263"/>
      <c r="GD34" s="263"/>
      <c r="GE34" s="263"/>
      <c r="GF34" s="263"/>
      <c r="GG34" s="263"/>
      <c r="GH34" s="263"/>
      <c r="GI34" s="263"/>
      <c r="GJ34" s="263"/>
      <c r="GK34" s="263"/>
      <c r="GL34" s="263"/>
      <c r="GM34" s="263"/>
      <c r="GN34" s="263"/>
      <c r="GO34" s="263"/>
      <c r="GP34" s="263"/>
      <c r="GQ34" s="263"/>
      <c r="GR34" s="263"/>
      <c r="GS34" s="263"/>
      <c r="GT34" s="263"/>
      <c r="GU34" s="263"/>
      <c r="GV34" s="263"/>
      <c r="GW34" s="263"/>
      <c r="GX34" s="263"/>
      <c r="GY34" s="263"/>
      <c r="GZ34" s="263"/>
      <c r="HA34" s="263"/>
      <c r="HB34" s="263"/>
      <c r="HC34" s="263"/>
      <c r="HD34" s="263"/>
      <c r="HE34" s="263"/>
      <c r="HF34" s="263"/>
      <c r="HG34" s="263"/>
      <c r="HH34" s="263"/>
      <c r="HI34" s="263"/>
      <c r="HJ34" s="263"/>
      <c r="HK34" s="263"/>
      <c r="HL34" s="263"/>
      <c r="HM34" s="263"/>
      <c r="HN34" s="263"/>
      <c r="HO34" s="263"/>
      <c r="HP34" s="263"/>
      <c r="HQ34" s="263"/>
      <c r="HR34" s="263"/>
      <c r="HS34" s="263"/>
      <c r="HT34" s="263"/>
      <c r="HU34" s="263"/>
      <c r="HV34" s="263"/>
      <c r="HW34" s="263"/>
      <c r="HX34" s="263"/>
      <c r="HY34" s="263"/>
      <c r="HZ34" s="263"/>
      <c r="IA34" s="263"/>
      <c r="IB34" s="263"/>
      <c r="IC34" s="263"/>
      <c r="ID34" s="263"/>
      <c r="IE34" s="263"/>
      <c r="IF34" s="263"/>
      <c r="IG34" s="263"/>
      <c r="IH34" s="263"/>
      <c r="II34" s="263"/>
      <c r="IJ34" s="263"/>
      <c r="IK34" s="263"/>
      <c r="IL34" s="263"/>
      <c r="IM34" s="263"/>
      <c r="IN34" s="263"/>
    </row>
    <row r="35" spans="1:248" ht="12">
      <c r="A35" s="257"/>
      <c r="B35" s="282">
        <v>221</v>
      </c>
      <c r="C35" s="282" t="s">
        <v>214</v>
      </c>
      <c r="D35" s="282" t="s">
        <v>37</v>
      </c>
      <c r="E35" s="283" t="s">
        <v>16</v>
      </c>
      <c r="F35" s="287">
        <v>93.96</v>
      </c>
      <c r="G35" s="89">
        <v>93.96</v>
      </c>
      <c r="H35" s="89"/>
      <c r="I35" s="89"/>
      <c r="J35" s="89"/>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c r="EG35" s="257"/>
      <c r="EH35" s="257"/>
      <c r="EI35" s="257"/>
      <c r="EJ35" s="257"/>
      <c r="EK35" s="257"/>
      <c r="EL35" s="257"/>
      <c r="EM35" s="257"/>
      <c r="EN35" s="257"/>
      <c r="EO35" s="257"/>
      <c r="EP35" s="257"/>
      <c r="EQ35" s="257"/>
      <c r="ER35" s="257"/>
      <c r="ES35" s="257"/>
      <c r="ET35" s="257"/>
      <c r="EU35" s="257"/>
      <c r="EV35" s="257"/>
      <c r="EW35" s="257"/>
      <c r="EX35" s="257"/>
      <c r="EY35" s="257"/>
      <c r="EZ35" s="257"/>
      <c r="FA35" s="257"/>
      <c r="FB35" s="257"/>
      <c r="FC35" s="257"/>
      <c r="FD35" s="257"/>
      <c r="FE35" s="257"/>
      <c r="FF35" s="257"/>
      <c r="FG35" s="257"/>
      <c r="FH35" s="257"/>
      <c r="FI35" s="257"/>
      <c r="FJ35" s="257"/>
      <c r="FK35" s="257"/>
      <c r="FL35" s="257"/>
      <c r="FM35" s="257"/>
      <c r="FN35" s="257"/>
      <c r="FO35" s="257"/>
      <c r="FP35" s="257"/>
      <c r="FQ35" s="257"/>
      <c r="FR35" s="257"/>
      <c r="FS35" s="257"/>
      <c r="FT35" s="257"/>
      <c r="FU35" s="257"/>
      <c r="FV35" s="257"/>
      <c r="FW35" s="257"/>
      <c r="FX35" s="257"/>
      <c r="FY35" s="257"/>
      <c r="FZ35" s="257"/>
      <c r="GA35" s="257"/>
      <c r="GB35" s="257"/>
      <c r="GC35" s="257"/>
      <c r="GD35" s="257"/>
      <c r="GE35" s="257"/>
      <c r="GF35" s="257"/>
      <c r="GG35" s="257"/>
      <c r="GH35" s="257"/>
      <c r="GI35" s="257"/>
      <c r="GJ35" s="257"/>
      <c r="GK35" s="257"/>
      <c r="GL35" s="257"/>
      <c r="GM35" s="257"/>
      <c r="GN35" s="257"/>
      <c r="GO35" s="257"/>
      <c r="GP35" s="257"/>
      <c r="GQ35" s="257"/>
      <c r="GR35" s="257"/>
      <c r="GS35" s="257"/>
      <c r="GT35" s="257"/>
      <c r="GU35" s="257"/>
      <c r="GV35" s="257"/>
      <c r="GW35" s="257"/>
      <c r="GX35" s="257"/>
      <c r="GY35" s="257"/>
      <c r="GZ35" s="257"/>
      <c r="HA35" s="257"/>
      <c r="HB35" s="257"/>
      <c r="HC35" s="257"/>
      <c r="HD35" s="257"/>
      <c r="HE35" s="257"/>
      <c r="HF35" s="257"/>
      <c r="HG35" s="257"/>
      <c r="HH35" s="257"/>
      <c r="HI35" s="257"/>
      <c r="HJ35" s="257"/>
      <c r="HK35" s="257"/>
      <c r="HL35" s="257"/>
      <c r="HM35" s="257"/>
      <c r="HN35" s="257"/>
      <c r="HO35" s="257"/>
      <c r="HP35" s="257"/>
      <c r="HQ35" s="257"/>
      <c r="HR35" s="257"/>
      <c r="HS35" s="257"/>
      <c r="HT35" s="257"/>
      <c r="HU35" s="257"/>
      <c r="HV35" s="257"/>
      <c r="HW35" s="257"/>
      <c r="HX35" s="257"/>
      <c r="HY35" s="257"/>
      <c r="HZ35" s="257"/>
      <c r="IA35" s="257"/>
      <c r="IB35" s="257"/>
      <c r="IC35" s="257"/>
      <c r="ID35" s="257"/>
      <c r="IE35" s="257"/>
      <c r="IF35" s="257"/>
      <c r="IG35" s="257"/>
      <c r="IH35" s="257"/>
      <c r="II35" s="257"/>
      <c r="IJ35" s="257"/>
      <c r="IK35" s="257"/>
      <c r="IL35" s="257"/>
      <c r="IM35" s="257"/>
      <c r="IN35" s="257"/>
    </row>
    <row r="36" spans="1:248" ht="12">
      <c r="A36" s="270"/>
      <c r="B36" s="282">
        <v>229</v>
      </c>
      <c r="C36" s="282"/>
      <c r="D36" s="282"/>
      <c r="E36" s="283" t="s">
        <v>304</v>
      </c>
      <c r="F36" s="287">
        <v>200.05</v>
      </c>
      <c r="G36" s="89"/>
      <c r="H36" s="89"/>
      <c r="I36" s="89"/>
      <c r="J36" s="89">
        <v>200.05</v>
      </c>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257"/>
      <c r="DY36" s="257"/>
      <c r="DZ36" s="257"/>
      <c r="EA36" s="257"/>
      <c r="EB36" s="257"/>
      <c r="EC36" s="257"/>
      <c r="ED36" s="257"/>
      <c r="EE36" s="257"/>
      <c r="EF36" s="257"/>
      <c r="EG36" s="257"/>
      <c r="EH36" s="257"/>
      <c r="EI36" s="257"/>
      <c r="EJ36" s="257"/>
      <c r="EK36" s="257"/>
      <c r="EL36" s="257"/>
      <c r="EM36" s="257"/>
      <c r="EN36" s="257"/>
      <c r="EO36" s="257"/>
      <c r="EP36" s="257"/>
      <c r="EQ36" s="257"/>
      <c r="ER36" s="257"/>
      <c r="ES36" s="257"/>
      <c r="ET36" s="257"/>
      <c r="EU36" s="257"/>
      <c r="EV36" s="257"/>
      <c r="EW36" s="257"/>
      <c r="EX36" s="257"/>
      <c r="EY36" s="257"/>
      <c r="EZ36" s="257"/>
      <c r="FA36" s="257"/>
      <c r="FB36" s="257"/>
      <c r="FC36" s="257"/>
      <c r="FD36" s="257"/>
      <c r="FE36" s="257"/>
      <c r="FF36" s="257"/>
      <c r="FG36" s="257"/>
      <c r="FH36" s="257"/>
      <c r="FI36" s="257"/>
      <c r="FJ36" s="257"/>
      <c r="FK36" s="257"/>
      <c r="FL36" s="257"/>
      <c r="FM36" s="257"/>
      <c r="FN36" s="257"/>
      <c r="FO36" s="257"/>
      <c r="FP36" s="257"/>
      <c r="FQ36" s="257"/>
      <c r="FR36" s="257"/>
      <c r="FS36" s="257"/>
      <c r="FT36" s="257"/>
      <c r="FU36" s="257"/>
      <c r="FV36" s="257"/>
      <c r="FW36" s="257"/>
      <c r="FX36" s="257"/>
      <c r="FY36" s="257"/>
      <c r="FZ36" s="257"/>
      <c r="GA36" s="257"/>
      <c r="GB36" s="257"/>
      <c r="GC36" s="257"/>
      <c r="GD36" s="257"/>
      <c r="GE36" s="257"/>
      <c r="GF36" s="257"/>
      <c r="GG36" s="257"/>
      <c r="GH36" s="257"/>
      <c r="GI36" s="257"/>
      <c r="GJ36" s="257"/>
      <c r="GK36" s="257"/>
      <c r="GL36" s="257"/>
      <c r="GM36" s="257"/>
      <c r="GN36" s="257"/>
      <c r="GO36" s="257"/>
      <c r="GP36" s="257"/>
      <c r="GQ36" s="257"/>
      <c r="GR36" s="257"/>
      <c r="GS36" s="257"/>
      <c r="GT36" s="257"/>
      <c r="GU36" s="257"/>
      <c r="GV36" s="257"/>
      <c r="GW36" s="257"/>
      <c r="GX36" s="257"/>
      <c r="GY36" s="257"/>
      <c r="GZ36" s="257"/>
      <c r="HA36" s="257"/>
      <c r="HB36" s="257"/>
      <c r="HC36" s="257"/>
      <c r="HD36" s="257"/>
      <c r="HE36" s="257"/>
      <c r="HF36" s="257"/>
      <c r="HG36" s="257"/>
      <c r="HH36" s="257"/>
      <c r="HI36" s="257"/>
      <c r="HJ36" s="257"/>
      <c r="HK36" s="257"/>
      <c r="HL36" s="257"/>
      <c r="HM36" s="257"/>
      <c r="HN36" s="257"/>
      <c r="HO36" s="257"/>
      <c r="HP36" s="257"/>
      <c r="HQ36" s="257"/>
      <c r="HR36" s="257"/>
      <c r="HS36" s="257"/>
      <c r="HT36" s="257"/>
      <c r="HU36" s="257"/>
      <c r="HV36" s="257"/>
      <c r="HW36" s="257"/>
      <c r="HX36" s="257"/>
      <c r="HY36" s="257"/>
      <c r="HZ36" s="257"/>
      <c r="IA36" s="257"/>
      <c r="IB36" s="257"/>
      <c r="IC36" s="257"/>
      <c r="ID36" s="257"/>
      <c r="IE36" s="257"/>
      <c r="IF36" s="257"/>
      <c r="IG36" s="257"/>
      <c r="IH36" s="257"/>
      <c r="II36" s="257"/>
      <c r="IJ36" s="257"/>
      <c r="IK36" s="257"/>
      <c r="IL36" s="257"/>
      <c r="IM36" s="257"/>
      <c r="IN36" s="257"/>
    </row>
    <row r="37" spans="1:248" ht="12">
      <c r="A37" s="270"/>
      <c r="B37" s="282"/>
      <c r="C37" s="282" t="s">
        <v>315</v>
      </c>
      <c r="D37" s="282"/>
      <c r="E37" s="283" t="s">
        <v>305</v>
      </c>
      <c r="F37" s="287">
        <v>200.05</v>
      </c>
      <c r="G37" s="89"/>
      <c r="H37" s="89"/>
      <c r="I37" s="89"/>
      <c r="J37" s="89">
        <v>200.05</v>
      </c>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c r="BV37" s="257"/>
      <c r="BW37" s="257"/>
      <c r="BX37" s="257"/>
      <c r="BY37" s="257"/>
      <c r="BZ37" s="257"/>
      <c r="CA37" s="257"/>
      <c r="CB37" s="257"/>
      <c r="CC37" s="257"/>
      <c r="CD37" s="257"/>
      <c r="CE37" s="257"/>
      <c r="CF37" s="257"/>
      <c r="CG37" s="257"/>
      <c r="CH37" s="257"/>
      <c r="CI37" s="257"/>
      <c r="CJ37" s="257"/>
      <c r="CK37" s="257"/>
      <c r="CL37" s="257"/>
      <c r="CM37" s="257"/>
      <c r="CN37" s="257"/>
      <c r="CO37" s="257"/>
      <c r="CP37" s="257"/>
      <c r="CQ37" s="257"/>
      <c r="CR37" s="257"/>
      <c r="CS37" s="257"/>
      <c r="CT37" s="257"/>
      <c r="CU37" s="257"/>
      <c r="CV37" s="257"/>
      <c r="CW37" s="257"/>
      <c r="CX37" s="257"/>
      <c r="CY37" s="257"/>
      <c r="CZ37" s="257"/>
      <c r="DA37" s="257"/>
      <c r="DB37" s="257"/>
      <c r="DC37" s="257"/>
      <c r="DD37" s="257"/>
      <c r="DE37" s="257"/>
      <c r="DF37" s="257"/>
      <c r="DG37" s="257"/>
      <c r="DH37" s="257"/>
      <c r="DI37" s="257"/>
      <c r="DJ37" s="257"/>
      <c r="DK37" s="257"/>
      <c r="DL37" s="257"/>
      <c r="DM37" s="257"/>
      <c r="DN37" s="257"/>
      <c r="DO37" s="257"/>
      <c r="DP37" s="257"/>
      <c r="DQ37" s="257"/>
      <c r="DR37" s="257"/>
      <c r="DS37" s="257"/>
      <c r="DT37" s="257"/>
      <c r="DU37" s="257"/>
      <c r="DV37" s="257"/>
      <c r="DW37" s="257"/>
      <c r="DX37" s="257"/>
      <c r="DY37" s="257"/>
      <c r="DZ37" s="257"/>
      <c r="EA37" s="257"/>
      <c r="EB37" s="257"/>
      <c r="EC37" s="257"/>
      <c r="ED37" s="257"/>
      <c r="EE37" s="257"/>
      <c r="EF37" s="257"/>
      <c r="EG37" s="257"/>
      <c r="EH37" s="257"/>
      <c r="EI37" s="257"/>
      <c r="EJ37" s="257"/>
      <c r="EK37" s="257"/>
      <c r="EL37" s="257"/>
      <c r="EM37" s="257"/>
      <c r="EN37" s="257"/>
      <c r="EO37" s="257"/>
      <c r="EP37" s="257"/>
      <c r="EQ37" s="257"/>
      <c r="ER37" s="257"/>
      <c r="ES37" s="257"/>
      <c r="ET37" s="257"/>
      <c r="EU37" s="257"/>
      <c r="EV37" s="257"/>
      <c r="EW37" s="257"/>
      <c r="EX37" s="257"/>
      <c r="EY37" s="257"/>
      <c r="EZ37" s="257"/>
      <c r="FA37" s="257"/>
      <c r="FB37" s="257"/>
      <c r="FC37" s="257"/>
      <c r="FD37" s="257"/>
      <c r="FE37" s="257"/>
      <c r="FF37" s="257"/>
      <c r="FG37" s="257"/>
      <c r="FH37" s="257"/>
      <c r="FI37" s="257"/>
      <c r="FJ37" s="257"/>
      <c r="FK37" s="257"/>
      <c r="FL37" s="257"/>
      <c r="FM37" s="257"/>
      <c r="FN37" s="257"/>
      <c r="FO37" s="257"/>
      <c r="FP37" s="257"/>
      <c r="FQ37" s="257"/>
      <c r="FR37" s="257"/>
      <c r="FS37" s="257"/>
      <c r="FT37" s="257"/>
      <c r="FU37" s="257"/>
      <c r="FV37" s="257"/>
      <c r="FW37" s="257"/>
      <c r="FX37" s="257"/>
      <c r="FY37" s="257"/>
      <c r="FZ37" s="257"/>
      <c r="GA37" s="257"/>
      <c r="GB37" s="257"/>
      <c r="GC37" s="257"/>
      <c r="GD37" s="257"/>
      <c r="GE37" s="257"/>
      <c r="GF37" s="257"/>
      <c r="GG37" s="257"/>
      <c r="GH37" s="257"/>
      <c r="GI37" s="257"/>
      <c r="GJ37" s="257"/>
      <c r="GK37" s="257"/>
      <c r="GL37" s="257"/>
      <c r="GM37" s="257"/>
      <c r="GN37" s="257"/>
      <c r="GO37" s="257"/>
      <c r="GP37" s="257"/>
      <c r="GQ37" s="257"/>
      <c r="GR37" s="257"/>
      <c r="GS37" s="257"/>
      <c r="GT37" s="257"/>
      <c r="GU37" s="257"/>
      <c r="GV37" s="257"/>
      <c r="GW37" s="257"/>
      <c r="GX37" s="257"/>
      <c r="GY37" s="257"/>
      <c r="GZ37" s="257"/>
      <c r="HA37" s="257"/>
      <c r="HB37" s="257"/>
      <c r="HC37" s="257"/>
      <c r="HD37" s="257"/>
      <c r="HE37" s="257"/>
      <c r="HF37" s="257"/>
      <c r="HG37" s="257"/>
      <c r="HH37" s="257"/>
      <c r="HI37" s="257"/>
      <c r="HJ37" s="257"/>
      <c r="HK37" s="257"/>
      <c r="HL37" s="257"/>
      <c r="HM37" s="257"/>
      <c r="HN37" s="257"/>
      <c r="HO37" s="257"/>
      <c r="HP37" s="257"/>
      <c r="HQ37" s="257"/>
      <c r="HR37" s="257"/>
      <c r="HS37" s="257"/>
      <c r="HT37" s="257"/>
      <c r="HU37" s="257"/>
      <c r="HV37" s="257"/>
      <c r="HW37" s="257"/>
      <c r="HX37" s="257"/>
      <c r="HY37" s="257"/>
      <c r="HZ37" s="257"/>
      <c r="IA37" s="257"/>
      <c r="IB37" s="257"/>
      <c r="IC37" s="257"/>
      <c r="ID37" s="257"/>
      <c r="IE37" s="257"/>
      <c r="IF37" s="257"/>
      <c r="IG37" s="257"/>
      <c r="IH37" s="257"/>
      <c r="II37" s="257"/>
      <c r="IJ37" s="257"/>
      <c r="IK37" s="257"/>
      <c r="IL37" s="257"/>
      <c r="IM37" s="257"/>
      <c r="IN37" s="257"/>
    </row>
    <row r="38" spans="1:248" ht="12">
      <c r="A38" s="270"/>
      <c r="B38" s="282">
        <v>229</v>
      </c>
      <c r="C38" s="282" t="s">
        <v>315</v>
      </c>
      <c r="D38" s="282" t="s">
        <v>214</v>
      </c>
      <c r="E38" s="283" t="s">
        <v>306</v>
      </c>
      <c r="F38" s="287">
        <v>200.05</v>
      </c>
      <c r="G38" s="89"/>
      <c r="H38" s="89"/>
      <c r="I38" s="89"/>
      <c r="J38" s="89">
        <v>200.05</v>
      </c>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7"/>
      <c r="EB38" s="257"/>
      <c r="EC38" s="257"/>
      <c r="ED38" s="257"/>
      <c r="EE38" s="257"/>
      <c r="EF38" s="257"/>
      <c r="EG38" s="257"/>
      <c r="EH38" s="257"/>
      <c r="EI38" s="257"/>
      <c r="EJ38" s="257"/>
      <c r="EK38" s="257"/>
      <c r="EL38" s="257"/>
      <c r="EM38" s="257"/>
      <c r="EN38" s="257"/>
      <c r="EO38" s="257"/>
      <c r="EP38" s="257"/>
      <c r="EQ38" s="257"/>
      <c r="ER38" s="257"/>
      <c r="ES38" s="257"/>
      <c r="ET38" s="257"/>
      <c r="EU38" s="257"/>
      <c r="EV38" s="257"/>
      <c r="EW38" s="257"/>
      <c r="EX38" s="257"/>
      <c r="EY38" s="257"/>
      <c r="EZ38" s="257"/>
      <c r="FA38" s="257"/>
      <c r="FB38" s="257"/>
      <c r="FC38" s="257"/>
      <c r="FD38" s="257"/>
      <c r="FE38" s="257"/>
      <c r="FF38" s="257"/>
      <c r="FG38" s="257"/>
      <c r="FH38" s="257"/>
      <c r="FI38" s="257"/>
      <c r="FJ38" s="257"/>
      <c r="FK38" s="257"/>
      <c r="FL38" s="257"/>
      <c r="FM38" s="257"/>
      <c r="FN38" s="257"/>
      <c r="FO38" s="257"/>
      <c r="FP38" s="257"/>
      <c r="FQ38" s="257"/>
      <c r="FR38" s="257"/>
      <c r="FS38" s="257"/>
      <c r="FT38" s="257"/>
      <c r="FU38" s="257"/>
      <c r="FV38" s="257"/>
      <c r="FW38" s="257"/>
      <c r="FX38" s="257"/>
      <c r="FY38" s="257"/>
      <c r="FZ38" s="257"/>
      <c r="GA38" s="257"/>
      <c r="GB38" s="257"/>
      <c r="GC38" s="257"/>
      <c r="GD38" s="257"/>
      <c r="GE38" s="257"/>
      <c r="GF38" s="257"/>
      <c r="GG38" s="257"/>
      <c r="GH38" s="257"/>
      <c r="GI38" s="257"/>
      <c r="GJ38" s="257"/>
      <c r="GK38" s="257"/>
      <c r="GL38" s="257"/>
      <c r="GM38" s="257"/>
      <c r="GN38" s="257"/>
      <c r="GO38" s="257"/>
      <c r="GP38" s="257"/>
      <c r="GQ38" s="257"/>
      <c r="GR38" s="257"/>
      <c r="GS38" s="257"/>
      <c r="GT38" s="257"/>
      <c r="GU38" s="257"/>
      <c r="GV38" s="257"/>
      <c r="GW38" s="257"/>
      <c r="GX38" s="257"/>
      <c r="GY38" s="257"/>
      <c r="GZ38" s="257"/>
      <c r="HA38" s="257"/>
      <c r="HB38" s="257"/>
      <c r="HC38" s="257"/>
      <c r="HD38" s="257"/>
      <c r="HE38" s="257"/>
      <c r="HF38" s="257"/>
      <c r="HG38" s="257"/>
      <c r="HH38" s="257"/>
      <c r="HI38" s="257"/>
      <c r="HJ38" s="257"/>
      <c r="HK38" s="257"/>
      <c r="HL38" s="257"/>
      <c r="HM38" s="257"/>
      <c r="HN38" s="257"/>
      <c r="HO38" s="257"/>
      <c r="HP38" s="257"/>
      <c r="HQ38" s="257"/>
      <c r="HR38" s="257"/>
      <c r="HS38" s="257"/>
      <c r="HT38" s="257"/>
      <c r="HU38" s="257"/>
      <c r="HV38" s="257"/>
      <c r="HW38" s="257"/>
      <c r="HX38" s="257"/>
      <c r="HY38" s="257"/>
      <c r="HZ38" s="257"/>
      <c r="IA38" s="257"/>
      <c r="IB38" s="257"/>
      <c r="IC38" s="257"/>
      <c r="ID38" s="257"/>
      <c r="IE38" s="257"/>
      <c r="IF38" s="257"/>
      <c r="IG38" s="257"/>
      <c r="IH38" s="257"/>
      <c r="II38" s="257"/>
      <c r="IJ38" s="257"/>
      <c r="IK38" s="257"/>
      <c r="IL38" s="257"/>
      <c r="IM38" s="257"/>
      <c r="IN38" s="257"/>
    </row>
    <row r="39" spans="1:248" s="288" customFormat="1" ht="12">
      <c r="A39" s="265" t="s">
        <v>543</v>
      </c>
      <c r="B39" s="297"/>
      <c r="C39" s="297"/>
      <c r="D39" s="297"/>
      <c r="E39" s="277" t="s">
        <v>228</v>
      </c>
      <c r="F39" s="247">
        <v>24.66</v>
      </c>
      <c r="G39" s="286">
        <v>19.4</v>
      </c>
      <c r="H39" s="286">
        <v>4.47</v>
      </c>
      <c r="I39" s="286">
        <v>0.79</v>
      </c>
      <c r="J39" s="284">
        <v>0</v>
      </c>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c r="DM39" s="263"/>
      <c r="DN39" s="263"/>
      <c r="DO39" s="263"/>
      <c r="DP39" s="263"/>
      <c r="DQ39" s="263"/>
      <c r="DR39" s="263"/>
      <c r="DS39" s="263"/>
      <c r="DT39" s="263"/>
      <c r="DU39" s="263"/>
      <c r="DV39" s="263"/>
      <c r="DW39" s="263"/>
      <c r="DX39" s="263"/>
      <c r="DY39" s="263"/>
      <c r="DZ39" s="263"/>
      <c r="EA39" s="263"/>
      <c r="EB39" s="263"/>
      <c r="EC39" s="263"/>
      <c r="ED39" s="263"/>
      <c r="EE39" s="263"/>
      <c r="EF39" s="263"/>
      <c r="EG39" s="263"/>
      <c r="EH39" s="263"/>
      <c r="EI39" s="263"/>
      <c r="EJ39" s="263"/>
      <c r="EK39" s="263"/>
      <c r="EL39" s="263"/>
      <c r="EM39" s="263"/>
      <c r="EN39" s="263"/>
      <c r="EO39" s="263"/>
      <c r="EP39" s="263"/>
      <c r="EQ39" s="263"/>
      <c r="ER39" s="263"/>
      <c r="ES39" s="263"/>
      <c r="ET39" s="263"/>
      <c r="EU39" s="263"/>
      <c r="EV39" s="263"/>
      <c r="EW39" s="263"/>
      <c r="EX39" s="263"/>
      <c r="EY39" s="263"/>
      <c r="EZ39" s="263"/>
      <c r="FA39" s="263"/>
      <c r="FB39" s="263"/>
      <c r="FC39" s="263"/>
      <c r="FD39" s="263"/>
      <c r="FE39" s="263"/>
      <c r="FF39" s="263"/>
      <c r="FG39" s="263"/>
      <c r="FH39" s="263"/>
      <c r="FI39" s="263"/>
      <c r="FJ39" s="263"/>
      <c r="FK39" s="263"/>
      <c r="FL39" s="263"/>
      <c r="FM39" s="263"/>
      <c r="FN39" s="263"/>
      <c r="FO39" s="263"/>
      <c r="FP39" s="263"/>
      <c r="FQ39" s="263"/>
      <c r="FR39" s="263"/>
      <c r="FS39" s="263"/>
      <c r="FT39" s="263"/>
      <c r="FU39" s="263"/>
      <c r="FV39" s="263"/>
      <c r="FW39" s="263"/>
      <c r="FX39" s="263"/>
      <c r="FY39" s="263"/>
      <c r="FZ39" s="263"/>
      <c r="GA39" s="263"/>
      <c r="GB39" s="263"/>
      <c r="GC39" s="263"/>
      <c r="GD39" s="263"/>
      <c r="GE39" s="263"/>
      <c r="GF39" s="263"/>
      <c r="GG39" s="263"/>
      <c r="GH39" s="263"/>
      <c r="GI39" s="263"/>
      <c r="GJ39" s="263"/>
      <c r="GK39" s="263"/>
      <c r="GL39" s="263"/>
      <c r="GM39" s="263"/>
      <c r="GN39" s="263"/>
      <c r="GO39" s="263"/>
      <c r="GP39" s="263"/>
      <c r="GQ39" s="263"/>
      <c r="GR39" s="263"/>
      <c r="GS39" s="263"/>
      <c r="GT39" s="263"/>
      <c r="GU39" s="263"/>
      <c r="GV39" s="263"/>
      <c r="GW39" s="263"/>
      <c r="GX39" s="263"/>
      <c r="GY39" s="263"/>
      <c r="GZ39" s="263"/>
      <c r="HA39" s="263"/>
      <c r="HB39" s="263"/>
      <c r="HC39" s="263"/>
      <c r="HD39" s="263"/>
      <c r="HE39" s="263"/>
      <c r="HF39" s="263"/>
      <c r="HG39" s="263"/>
      <c r="HH39" s="263"/>
      <c r="HI39" s="263"/>
      <c r="HJ39" s="263"/>
      <c r="HK39" s="263"/>
      <c r="HL39" s="263"/>
      <c r="HM39" s="263"/>
      <c r="HN39" s="263"/>
      <c r="HO39" s="263"/>
      <c r="HP39" s="263"/>
      <c r="HQ39" s="263"/>
      <c r="HR39" s="263"/>
      <c r="HS39" s="263"/>
      <c r="HT39" s="263"/>
      <c r="HU39" s="263"/>
      <c r="HV39" s="263"/>
      <c r="HW39" s="263"/>
      <c r="HX39" s="263"/>
      <c r="HY39" s="263"/>
      <c r="HZ39" s="263"/>
      <c r="IA39" s="263"/>
      <c r="IB39" s="263"/>
      <c r="IC39" s="263"/>
      <c r="ID39" s="263"/>
      <c r="IE39" s="263"/>
      <c r="IF39" s="263"/>
      <c r="IG39" s="263"/>
      <c r="IH39" s="263"/>
      <c r="II39" s="263"/>
      <c r="IJ39" s="263"/>
      <c r="IK39" s="263"/>
      <c r="IL39" s="263"/>
      <c r="IM39" s="263"/>
      <c r="IN39" s="263"/>
    </row>
    <row r="40" spans="1:248" ht="12">
      <c r="A40" s="270"/>
      <c r="B40" s="282">
        <v>208</v>
      </c>
      <c r="C40" s="282"/>
      <c r="D40" s="282"/>
      <c r="E40" s="283" t="s">
        <v>35</v>
      </c>
      <c r="F40" s="287">
        <v>2.93</v>
      </c>
      <c r="G40" s="89">
        <v>1.81</v>
      </c>
      <c r="H40" s="89">
        <v>0.39</v>
      </c>
      <c r="I40" s="89">
        <v>0.79</v>
      </c>
      <c r="J40" s="89">
        <v>0</v>
      </c>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c r="CT40" s="257"/>
      <c r="CU40" s="257"/>
      <c r="CV40" s="257"/>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c r="EJ40" s="257"/>
      <c r="EK40" s="257"/>
      <c r="EL40" s="257"/>
      <c r="EM40" s="257"/>
      <c r="EN40" s="257"/>
      <c r="EO40" s="257"/>
      <c r="EP40" s="257"/>
      <c r="EQ40" s="257"/>
      <c r="ER40" s="257"/>
      <c r="ES40" s="257"/>
      <c r="ET40" s="257"/>
      <c r="EU40" s="257"/>
      <c r="EV40" s="257"/>
      <c r="EW40" s="257"/>
      <c r="EX40" s="257"/>
      <c r="EY40" s="257"/>
      <c r="EZ40" s="257"/>
      <c r="FA40" s="257"/>
      <c r="FB40" s="257"/>
      <c r="FC40" s="257"/>
      <c r="FD40" s="257"/>
      <c r="FE40" s="257"/>
      <c r="FF40" s="257"/>
      <c r="FG40" s="257"/>
      <c r="FH40" s="257"/>
      <c r="FI40" s="257"/>
      <c r="FJ40" s="257"/>
      <c r="FK40" s="257"/>
      <c r="FL40" s="257"/>
      <c r="FM40" s="257"/>
      <c r="FN40" s="257"/>
      <c r="FO40" s="257"/>
      <c r="FP40" s="257"/>
      <c r="FQ40" s="257"/>
      <c r="FR40" s="257"/>
      <c r="FS40" s="257"/>
      <c r="FT40" s="257"/>
      <c r="FU40" s="257"/>
      <c r="FV40" s="257"/>
      <c r="FW40" s="257"/>
      <c r="FX40" s="257"/>
      <c r="FY40" s="257"/>
      <c r="FZ40" s="257"/>
      <c r="GA40" s="257"/>
      <c r="GB40" s="257"/>
      <c r="GC40" s="257"/>
      <c r="GD40" s="257"/>
      <c r="GE40" s="257"/>
      <c r="GF40" s="257"/>
      <c r="GG40" s="257"/>
      <c r="GH40" s="257"/>
      <c r="GI40" s="257"/>
      <c r="GJ40" s="257"/>
      <c r="GK40" s="257"/>
      <c r="GL40" s="257"/>
      <c r="GM40" s="257"/>
      <c r="GN40" s="257"/>
      <c r="GO40" s="257"/>
      <c r="GP40" s="257"/>
      <c r="GQ40" s="257"/>
      <c r="GR40" s="257"/>
      <c r="GS40" s="257"/>
      <c r="GT40" s="257"/>
      <c r="GU40" s="257"/>
      <c r="GV40" s="257"/>
      <c r="GW40" s="257"/>
      <c r="GX40" s="257"/>
      <c r="GY40" s="257"/>
      <c r="GZ40" s="257"/>
      <c r="HA40" s="257"/>
      <c r="HB40" s="257"/>
      <c r="HC40" s="257"/>
      <c r="HD40" s="257"/>
      <c r="HE40" s="257"/>
      <c r="HF40" s="257"/>
      <c r="HG40" s="257"/>
      <c r="HH40" s="257"/>
      <c r="HI40" s="257"/>
      <c r="HJ40" s="257"/>
      <c r="HK40" s="257"/>
      <c r="HL40" s="257"/>
      <c r="HM40" s="257"/>
      <c r="HN40" s="257"/>
      <c r="HO40" s="257"/>
      <c r="HP40" s="257"/>
      <c r="HQ40" s="257"/>
      <c r="HR40" s="257"/>
      <c r="HS40" s="257"/>
      <c r="HT40" s="257"/>
      <c r="HU40" s="257"/>
      <c r="HV40" s="257"/>
      <c r="HW40" s="257"/>
      <c r="HX40" s="257"/>
      <c r="HY40" s="257"/>
      <c r="HZ40" s="257"/>
      <c r="IA40" s="257"/>
      <c r="IB40" s="257"/>
      <c r="IC40" s="257"/>
      <c r="ID40" s="257"/>
      <c r="IE40" s="257"/>
      <c r="IF40" s="257"/>
      <c r="IG40" s="257"/>
      <c r="IH40" s="257"/>
      <c r="II40" s="257"/>
      <c r="IJ40" s="257"/>
      <c r="IK40" s="257"/>
      <c r="IL40" s="257"/>
      <c r="IM40" s="257"/>
      <c r="IN40" s="257"/>
    </row>
    <row r="41" spans="1:248" ht="12">
      <c r="A41" s="270"/>
      <c r="B41" s="282"/>
      <c r="C41" s="282" t="s">
        <v>210</v>
      </c>
      <c r="D41" s="282"/>
      <c r="E41" s="283" t="s">
        <v>88</v>
      </c>
      <c r="F41" s="287">
        <v>2.93</v>
      </c>
      <c r="G41" s="89">
        <v>1.81</v>
      </c>
      <c r="H41" s="89">
        <v>0.39</v>
      </c>
      <c r="I41" s="89">
        <v>0.79</v>
      </c>
      <c r="J41" s="89">
        <v>0</v>
      </c>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7"/>
      <c r="CU41" s="257"/>
      <c r="CV41" s="257"/>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c r="EG41" s="257"/>
      <c r="EH41" s="257"/>
      <c r="EI41" s="257"/>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7"/>
      <c r="FU41" s="257"/>
      <c r="FV41" s="257"/>
      <c r="FW41" s="257"/>
      <c r="FX41" s="257"/>
      <c r="FY41" s="257"/>
      <c r="FZ41" s="257"/>
      <c r="GA41" s="257"/>
      <c r="GB41" s="257"/>
      <c r="GC41" s="257"/>
      <c r="GD41" s="257"/>
      <c r="GE41" s="257"/>
      <c r="GF41" s="257"/>
      <c r="GG41" s="257"/>
      <c r="GH41" s="257"/>
      <c r="GI41" s="257"/>
      <c r="GJ41" s="257"/>
      <c r="GK41" s="257"/>
      <c r="GL41" s="257"/>
      <c r="GM41" s="257"/>
      <c r="GN41" s="257"/>
      <c r="GO41" s="257"/>
      <c r="GP41" s="257"/>
      <c r="GQ41" s="257"/>
      <c r="GR41" s="257"/>
      <c r="GS41" s="257"/>
      <c r="GT41" s="257"/>
      <c r="GU41" s="257"/>
      <c r="GV41" s="257"/>
      <c r="GW41" s="257"/>
      <c r="GX41" s="257"/>
      <c r="GY41" s="257"/>
      <c r="GZ41" s="257"/>
      <c r="HA41" s="257"/>
      <c r="HB41" s="257"/>
      <c r="HC41" s="257"/>
      <c r="HD41" s="257"/>
      <c r="HE41" s="257"/>
      <c r="HF41" s="257"/>
      <c r="HG41" s="257"/>
      <c r="HH41" s="257"/>
      <c r="HI41" s="257"/>
      <c r="HJ41" s="257"/>
      <c r="HK41" s="257"/>
      <c r="HL41" s="257"/>
      <c r="HM41" s="257"/>
      <c r="HN41" s="257"/>
      <c r="HO41" s="257"/>
      <c r="HP41" s="257"/>
      <c r="HQ41" s="257"/>
      <c r="HR41" s="257"/>
      <c r="HS41" s="257"/>
      <c r="HT41" s="257"/>
      <c r="HU41" s="257"/>
      <c r="HV41" s="257"/>
      <c r="HW41" s="257"/>
      <c r="HX41" s="257"/>
      <c r="HY41" s="257"/>
      <c r="HZ41" s="257"/>
      <c r="IA41" s="257"/>
      <c r="IB41" s="257"/>
      <c r="IC41" s="257"/>
      <c r="ID41" s="257"/>
      <c r="IE41" s="257"/>
      <c r="IF41" s="257"/>
      <c r="IG41" s="257"/>
      <c r="IH41" s="257"/>
      <c r="II41" s="257"/>
      <c r="IJ41" s="257"/>
      <c r="IK41" s="257"/>
      <c r="IL41" s="257"/>
      <c r="IM41" s="257"/>
      <c r="IN41" s="257"/>
    </row>
    <row r="42" spans="1:248" ht="12">
      <c r="A42" s="270"/>
      <c r="B42" s="282">
        <v>208</v>
      </c>
      <c r="C42" s="282" t="s">
        <v>211</v>
      </c>
      <c r="D42" s="282" t="s">
        <v>37</v>
      </c>
      <c r="E42" s="283" t="s">
        <v>89</v>
      </c>
      <c r="F42" s="287">
        <v>1.12</v>
      </c>
      <c r="G42" s="89"/>
      <c r="H42" s="89">
        <v>0.39</v>
      </c>
      <c r="I42" s="89">
        <v>0.79</v>
      </c>
      <c r="J42" s="89">
        <v>0</v>
      </c>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c r="GL42" s="257"/>
      <c r="GM42" s="257"/>
      <c r="GN42" s="257"/>
      <c r="GO42" s="257"/>
      <c r="GP42" s="257"/>
      <c r="GQ42" s="257"/>
      <c r="GR42" s="257"/>
      <c r="GS42" s="257"/>
      <c r="GT42" s="257"/>
      <c r="GU42" s="257"/>
      <c r="GV42" s="257"/>
      <c r="GW42" s="257"/>
      <c r="GX42" s="257"/>
      <c r="GY42" s="257"/>
      <c r="GZ42" s="257"/>
      <c r="HA42" s="257"/>
      <c r="HB42" s="257"/>
      <c r="HC42" s="257"/>
      <c r="HD42" s="257"/>
      <c r="HE42" s="257"/>
      <c r="HF42" s="257"/>
      <c r="HG42" s="257"/>
      <c r="HH42" s="257"/>
      <c r="HI42" s="257"/>
      <c r="HJ42" s="257"/>
      <c r="HK42" s="257"/>
      <c r="HL42" s="257"/>
      <c r="HM42" s="257"/>
      <c r="HN42" s="257"/>
      <c r="HO42" s="257"/>
      <c r="HP42" s="257"/>
      <c r="HQ42" s="257"/>
      <c r="HR42" s="257"/>
      <c r="HS42" s="257"/>
      <c r="HT42" s="257"/>
      <c r="HU42" s="257"/>
      <c r="HV42" s="257"/>
      <c r="HW42" s="257"/>
      <c r="HX42" s="257"/>
      <c r="HY42" s="257"/>
      <c r="HZ42" s="257"/>
      <c r="IA42" s="257"/>
      <c r="IB42" s="257"/>
      <c r="IC42" s="257"/>
      <c r="ID42" s="257"/>
      <c r="IE42" s="257"/>
      <c r="IF42" s="257"/>
      <c r="IG42" s="257"/>
      <c r="IH42" s="257"/>
      <c r="II42" s="257"/>
      <c r="IJ42" s="257"/>
      <c r="IK42" s="257"/>
      <c r="IL42" s="257"/>
      <c r="IM42" s="257"/>
      <c r="IN42" s="257"/>
    </row>
    <row r="43" spans="1:248" ht="12">
      <c r="A43" s="270"/>
      <c r="B43" s="282">
        <v>208</v>
      </c>
      <c r="C43" s="282" t="s">
        <v>211</v>
      </c>
      <c r="D43" s="282" t="s">
        <v>210</v>
      </c>
      <c r="E43" s="283" t="s">
        <v>10</v>
      </c>
      <c r="F43" s="287">
        <v>1.81</v>
      </c>
      <c r="G43" s="89">
        <v>1.81</v>
      </c>
      <c r="H43" s="89"/>
      <c r="I43" s="89"/>
      <c r="J43" s="89">
        <v>0</v>
      </c>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c r="GB43" s="257"/>
      <c r="GC43" s="257"/>
      <c r="GD43" s="257"/>
      <c r="GE43" s="257"/>
      <c r="GF43" s="257"/>
      <c r="GG43" s="257"/>
      <c r="GH43" s="257"/>
      <c r="GI43" s="257"/>
      <c r="GJ43" s="257"/>
      <c r="GK43" s="257"/>
      <c r="GL43" s="257"/>
      <c r="GM43" s="257"/>
      <c r="GN43" s="257"/>
      <c r="GO43" s="257"/>
      <c r="GP43" s="257"/>
      <c r="GQ43" s="257"/>
      <c r="GR43" s="257"/>
      <c r="GS43" s="257"/>
      <c r="GT43" s="257"/>
      <c r="GU43" s="257"/>
      <c r="GV43" s="257"/>
      <c r="GW43" s="257"/>
      <c r="GX43" s="257"/>
      <c r="GY43" s="257"/>
      <c r="GZ43" s="257"/>
      <c r="HA43" s="257"/>
      <c r="HB43" s="257"/>
      <c r="HC43" s="257"/>
      <c r="HD43" s="257"/>
      <c r="HE43" s="257"/>
      <c r="HF43" s="257"/>
      <c r="HG43" s="257"/>
      <c r="HH43" s="257"/>
      <c r="HI43" s="257"/>
      <c r="HJ43" s="257"/>
      <c r="HK43" s="257"/>
      <c r="HL43" s="257"/>
      <c r="HM43" s="257"/>
      <c r="HN43" s="257"/>
      <c r="HO43" s="257"/>
      <c r="HP43" s="257"/>
      <c r="HQ43" s="257"/>
      <c r="HR43" s="257"/>
      <c r="HS43" s="257"/>
      <c r="HT43" s="257"/>
      <c r="HU43" s="257"/>
      <c r="HV43" s="257"/>
      <c r="HW43" s="257"/>
      <c r="HX43" s="257"/>
      <c r="HY43" s="257"/>
      <c r="HZ43" s="257"/>
      <c r="IA43" s="257"/>
      <c r="IB43" s="257"/>
      <c r="IC43" s="257"/>
      <c r="ID43" s="257"/>
      <c r="IE43" s="257"/>
      <c r="IF43" s="257"/>
      <c r="IG43" s="257"/>
      <c r="IH43" s="257"/>
      <c r="II43" s="257"/>
      <c r="IJ43" s="257"/>
      <c r="IK43" s="257"/>
      <c r="IL43" s="257"/>
      <c r="IM43" s="257"/>
      <c r="IN43" s="257"/>
    </row>
    <row r="44" spans="1:248" ht="12">
      <c r="A44" s="270"/>
      <c r="B44" s="282">
        <v>210</v>
      </c>
      <c r="C44" s="282"/>
      <c r="D44" s="282"/>
      <c r="E44" s="283" t="s">
        <v>91</v>
      </c>
      <c r="F44" s="287">
        <v>19.35</v>
      </c>
      <c r="G44" s="89">
        <v>17.59</v>
      </c>
      <c r="H44" s="89">
        <v>4.08</v>
      </c>
      <c r="I44" s="89"/>
      <c r="J44" s="89">
        <v>0</v>
      </c>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c r="CL44" s="257"/>
      <c r="CM44" s="257"/>
      <c r="CN44" s="257"/>
      <c r="CO44" s="257"/>
      <c r="CP44" s="257"/>
      <c r="CQ44" s="257"/>
      <c r="CR44" s="257"/>
      <c r="CS44" s="257"/>
      <c r="CT44" s="257"/>
      <c r="CU44" s="257"/>
      <c r="CV44" s="257"/>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57"/>
      <c r="DS44" s="257"/>
      <c r="DT44" s="257"/>
      <c r="DU44" s="257"/>
      <c r="DV44" s="257"/>
      <c r="DW44" s="257"/>
      <c r="DX44" s="257"/>
      <c r="DY44" s="257"/>
      <c r="DZ44" s="257"/>
      <c r="EA44" s="257"/>
      <c r="EB44" s="257"/>
      <c r="EC44" s="257"/>
      <c r="ED44" s="257"/>
      <c r="EE44" s="257"/>
      <c r="EF44" s="257"/>
      <c r="EG44" s="257"/>
      <c r="EH44" s="257"/>
      <c r="EI44" s="257"/>
      <c r="EJ44" s="257"/>
      <c r="EK44" s="257"/>
      <c r="EL44" s="257"/>
      <c r="EM44" s="257"/>
      <c r="EN44" s="257"/>
      <c r="EO44" s="257"/>
      <c r="EP44" s="257"/>
      <c r="EQ44" s="257"/>
      <c r="ER44" s="257"/>
      <c r="ES44" s="257"/>
      <c r="ET44" s="257"/>
      <c r="EU44" s="257"/>
      <c r="EV44" s="257"/>
      <c r="EW44" s="257"/>
      <c r="EX44" s="257"/>
      <c r="EY44" s="257"/>
      <c r="EZ44" s="257"/>
      <c r="FA44" s="257"/>
      <c r="FB44" s="257"/>
      <c r="FC44" s="257"/>
      <c r="FD44" s="257"/>
      <c r="FE44" s="257"/>
      <c r="FF44" s="257"/>
      <c r="FG44" s="257"/>
      <c r="FH44" s="257"/>
      <c r="FI44" s="257"/>
      <c r="FJ44" s="257"/>
      <c r="FK44" s="257"/>
      <c r="FL44" s="257"/>
      <c r="FM44" s="257"/>
      <c r="FN44" s="257"/>
      <c r="FO44" s="257"/>
      <c r="FP44" s="257"/>
      <c r="FQ44" s="257"/>
      <c r="FR44" s="257"/>
      <c r="FS44" s="257"/>
      <c r="FT44" s="257"/>
      <c r="FU44" s="257"/>
      <c r="FV44" s="257"/>
      <c r="FW44" s="257"/>
      <c r="FX44" s="257"/>
      <c r="FY44" s="257"/>
      <c r="FZ44" s="257"/>
      <c r="GA44" s="257"/>
      <c r="GB44" s="257"/>
      <c r="GC44" s="257"/>
      <c r="GD44" s="257"/>
      <c r="GE44" s="257"/>
      <c r="GF44" s="257"/>
      <c r="GG44" s="257"/>
      <c r="GH44" s="257"/>
      <c r="GI44" s="257"/>
      <c r="GJ44" s="257"/>
      <c r="GK44" s="257"/>
      <c r="GL44" s="257"/>
      <c r="GM44" s="257"/>
      <c r="GN44" s="257"/>
      <c r="GO44" s="257"/>
      <c r="GP44" s="257"/>
      <c r="GQ44" s="257"/>
      <c r="GR44" s="257"/>
      <c r="GS44" s="257"/>
      <c r="GT44" s="257"/>
      <c r="GU44" s="257"/>
      <c r="GV44" s="257"/>
      <c r="GW44" s="257"/>
      <c r="GX44" s="257"/>
      <c r="GY44" s="257"/>
      <c r="GZ44" s="257"/>
      <c r="HA44" s="257"/>
      <c r="HB44" s="257"/>
      <c r="HC44" s="257"/>
      <c r="HD44" s="257"/>
      <c r="HE44" s="257"/>
      <c r="HF44" s="257"/>
      <c r="HG44" s="257"/>
      <c r="HH44" s="257"/>
      <c r="HI44" s="257"/>
      <c r="HJ44" s="257"/>
      <c r="HK44" s="257"/>
      <c r="HL44" s="257"/>
      <c r="HM44" s="257"/>
      <c r="HN44" s="257"/>
      <c r="HO44" s="257"/>
      <c r="HP44" s="257"/>
      <c r="HQ44" s="257"/>
      <c r="HR44" s="257"/>
      <c r="HS44" s="257"/>
      <c r="HT44" s="257"/>
      <c r="HU44" s="257"/>
      <c r="HV44" s="257"/>
      <c r="HW44" s="257"/>
      <c r="HX44" s="257"/>
      <c r="HY44" s="257"/>
      <c r="HZ44" s="257"/>
      <c r="IA44" s="257"/>
      <c r="IB44" s="257"/>
      <c r="IC44" s="257"/>
      <c r="ID44" s="257"/>
      <c r="IE44" s="257"/>
      <c r="IF44" s="257"/>
      <c r="IG44" s="257"/>
      <c r="IH44" s="257"/>
      <c r="II44" s="257"/>
      <c r="IJ44" s="257"/>
      <c r="IK44" s="257"/>
      <c r="IL44" s="257"/>
      <c r="IM44" s="257"/>
      <c r="IN44" s="257"/>
    </row>
    <row r="45" spans="1:248" ht="12">
      <c r="A45" s="270"/>
      <c r="B45" s="282"/>
      <c r="C45" s="282" t="s">
        <v>37</v>
      </c>
      <c r="D45" s="282"/>
      <c r="E45" s="283" t="s">
        <v>194</v>
      </c>
      <c r="F45" s="287">
        <v>17.63</v>
      </c>
      <c r="G45" s="89">
        <v>13.49</v>
      </c>
      <c r="H45" s="89">
        <v>4.08</v>
      </c>
      <c r="I45" s="89"/>
      <c r="J45" s="89">
        <v>0</v>
      </c>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c r="GL45" s="257"/>
      <c r="GM45" s="257"/>
      <c r="GN45" s="257"/>
      <c r="GO45" s="257"/>
      <c r="GP45" s="257"/>
      <c r="GQ45" s="257"/>
      <c r="GR45" s="257"/>
      <c r="GS45" s="257"/>
      <c r="GT45" s="257"/>
      <c r="GU45" s="257"/>
      <c r="GV45" s="257"/>
      <c r="GW45" s="257"/>
      <c r="GX45" s="257"/>
      <c r="GY45" s="257"/>
      <c r="GZ45" s="257"/>
      <c r="HA45" s="257"/>
      <c r="HB45" s="257"/>
      <c r="HC45" s="257"/>
      <c r="HD45" s="257"/>
      <c r="HE45" s="257"/>
      <c r="HF45" s="257"/>
      <c r="HG45" s="257"/>
      <c r="HH45" s="257"/>
      <c r="HI45" s="257"/>
      <c r="HJ45" s="257"/>
      <c r="HK45" s="257"/>
      <c r="HL45" s="257"/>
      <c r="HM45" s="257"/>
      <c r="HN45" s="257"/>
      <c r="HO45" s="257"/>
      <c r="HP45" s="257"/>
      <c r="HQ45" s="257"/>
      <c r="HR45" s="257"/>
      <c r="HS45" s="257"/>
      <c r="HT45" s="257"/>
      <c r="HU45" s="257"/>
      <c r="HV45" s="257"/>
      <c r="HW45" s="257"/>
      <c r="HX45" s="257"/>
      <c r="HY45" s="257"/>
      <c r="HZ45" s="257"/>
      <c r="IA45" s="257"/>
      <c r="IB45" s="257"/>
      <c r="IC45" s="257"/>
      <c r="ID45" s="257"/>
      <c r="IE45" s="257"/>
      <c r="IF45" s="257"/>
      <c r="IG45" s="257"/>
      <c r="IH45" s="257"/>
      <c r="II45" s="257"/>
      <c r="IJ45" s="257"/>
      <c r="IK45" s="257"/>
      <c r="IL45" s="257"/>
      <c r="IM45" s="257"/>
      <c r="IN45" s="257"/>
    </row>
    <row r="46" spans="1:248" ht="12">
      <c r="A46" s="270"/>
      <c r="B46" s="282">
        <v>210</v>
      </c>
      <c r="C46" s="282" t="s">
        <v>213</v>
      </c>
      <c r="D46" s="282" t="s">
        <v>37</v>
      </c>
      <c r="E46" s="283" t="s">
        <v>13</v>
      </c>
      <c r="F46" s="287">
        <v>17.63</v>
      </c>
      <c r="G46" s="284">
        <f>6.92+5.99+0.58</f>
        <v>13.49</v>
      </c>
      <c r="H46" s="89">
        <v>4.08</v>
      </c>
      <c r="I46" s="89"/>
      <c r="J46" s="89">
        <v>0</v>
      </c>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c r="GL46" s="257"/>
      <c r="GM46" s="257"/>
      <c r="GN46" s="257"/>
      <c r="GO46" s="257"/>
      <c r="GP46" s="257"/>
      <c r="GQ46" s="257"/>
      <c r="GR46" s="257"/>
      <c r="GS46" s="257"/>
      <c r="GT46" s="257"/>
      <c r="GU46" s="257"/>
      <c r="GV46" s="257"/>
      <c r="GW46" s="257"/>
      <c r="GX46" s="257"/>
      <c r="GY46" s="257"/>
      <c r="GZ46" s="257"/>
      <c r="HA46" s="257"/>
      <c r="HB46" s="257"/>
      <c r="HC46" s="257"/>
      <c r="HD46" s="257"/>
      <c r="HE46" s="257"/>
      <c r="HF46" s="257"/>
      <c r="HG46" s="257"/>
      <c r="HH46" s="257"/>
      <c r="HI46" s="257"/>
      <c r="HJ46" s="257"/>
      <c r="HK46" s="257"/>
      <c r="HL46" s="257"/>
      <c r="HM46" s="257"/>
      <c r="HN46" s="257"/>
      <c r="HO46" s="257"/>
      <c r="HP46" s="257"/>
      <c r="HQ46" s="257"/>
      <c r="HR46" s="257"/>
      <c r="HS46" s="257"/>
      <c r="HT46" s="257"/>
      <c r="HU46" s="257"/>
      <c r="HV46" s="257"/>
      <c r="HW46" s="257"/>
      <c r="HX46" s="257"/>
      <c r="HY46" s="257"/>
      <c r="HZ46" s="257"/>
      <c r="IA46" s="257"/>
      <c r="IB46" s="257"/>
      <c r="IC46" s="257"/>
      <c r="ID46" s="257"/>
      <c r="IE46" s="257"/>
      <c r="IF46" s="257"/>
      <c r="IG46" s="257"/>
      <c r="IH46" s="257"/>
      <c r="II46" s="257"/>
      <c r="IJ46" s="257"/>
      <c r="IK46" s="257"/>
      <c r="IL46" s="257"/>
      <c r="IM46" s="257"/>
      <c r="IN46" s="257"/>
    </row>
    <row r="47" spans="1:248" ht="12">
      <c r="A47" s="270"/>
      <c r="B47" s="282"/>
      <c r="C47" s="282" t="s">
        <v>223</v>
      </c>
      <c r="D47" s="282"/>
      <c r="E47" s="283" t="s">
        <v>11</v>
      </c>
      <c r="F47" s="287">
        <v>1.72</v>
      </c>
      <c r="G47" s="89">
        <v>1.72</v>
      </c>
      <c r="H47" s="89"/>
      <c r="I47" s="89"/>
      <c r="J47" s="89">
        <v>0</v>
      </c>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c r="GL47" s="257"/>
      <c r="GM47" s="257"/>
      <c r="GN47" s="257"/>
      <c r="GO47" s="257"/>
      <c r="GP47" s="257"/>
      <c r="GQ47" s="257"/>
      <c r="GR47" s="257"/>
      <c r="GS47" s="257"/>
      <c r="GT47" s="257"/>
      <c r="GU47" s="257"/>
      <c r="GV47" s="257"/>
      <c r="GW47" s="257"/>
      <c r="GX47" s="257"/>
      <c r="GY47" s="257"/>
      <c r="GZ47" s="257"/>
      <c r="HA47" s="257"/>
      <c r="HB47" s="257"/>
      <c r="HC47" s="257"/>
      <c r="HD47" s="257"/>
      <c r="HE47" s="257"/>
      <c r="HF47" s="257"/>
      <c r="HG47" s="257"/>
      <c r="HH47" s="257"/>
      <c r="HI47" s="257"/>
      <c r="HJ47" s="257"/>
      <c r="HK47" s="257"/>
      <c r="HL47" s="257"/>
      <c r="HM47" s="257"/>
      <c r="HN47" s="257"/>
      <c r="HO47" s="257"/>
      <c r="HP47" s="257"/>
      <c r="HQ47" s="257"/>
      <c r="HR47" s="257"/>
      <c r="HS47" s="257"/>
      <c r="HT47" s="257"/>
      <c r="HU47" s="257"/>
      <c r="HV47" s="257"/>
      <c r="HW47" s="257"/>
      <c r="HX47" s="257"/>
      <c r="HY47" s="257"/>
      <c r="HZ47" s="257"/>
      <c r="IA47" s="257"/>
      <c r="IB47" s="257"/>
      <c r="IC47" s="257"/>
      <c r="ID47" s="257"/>
      <c r="IE47" s="257"/>
      <c r="IF47" s="257"/>
      <c r="IG47" s="257"/>
      <c r="IH47" s="257"/>
      <c r="II47" s="257"/>
      <c r="IJ47" s="257"/>
      <c r="IK47" s="257"/>
      <c r="IL47" s="257"/>
      <c r="IM47" s="257"/>
      <c r="IN47" s="257"/>
    </row>
    <row r="48" spans="1:248" s="288" customFormat="1" ht="12">
      <c r="A48" s="270"/>
      <c r="B48" s="282">
        <v>210</v>
      </c>
      <c r="C48" s="282" t="s">
        <v>224</v>
      </c>
      <c r="D48" s="282" t="s">
        <v>37</v>
      </c>
      <c r="E48" s="283" t="s">
        <v>12</v>
      </c>
      <c r="F48" s="287">
        <v>1.72</v>
      </c>
      <c r="G48" s="284">
        <v>1.72</v>
      </c>
      <c r="H48" s="286"/>
      <c r="I48" s="286"/>
      <c r="J48" s="286">
        <v>0</v>
      </c>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c r="EI48" s="263"/>
      <c r="EJ48" s="263"/>
      <c r="EK48" s="263"/>
      <c r="EL48" s="263"/>
      <c r="EM48" s="263"/>
      <c r="EN48" s="263"/>
      <c r="EO48" s="263"/>
      <c r="EP48" s="263"/>
      <c r="EQ48" s="263"/>
      <c r="ER48" s="263"/>
      <c r="ES48" s="263"/>
      <c r="ET48" s="263"/>
      <c r="EU48" s="263"/>
      <c r="EV48" s="263"/>
      <c r="EW48" s="263"/>
      <c r="EX48" s="263"/>
      <c r="EY48" s="263"/>
      <c r="EZ48" s="263"/>
      <c r="FA48" s="263"/>
      <c r="FB48" s="263"/>
      <c r="FC48" s="263"/>
      <c r="FD48" s="263"/>
      <c r="FE48" s="263"/>
      <c r="FF48" s="263"/>
      <c r="FG48" s="263"/>
      <c r="FH48" s="263"/>
      <c r="FI48" s="263"/>
      <c r="FJ48" s="263"/>
      <c r="FK48" s="263"/>
      <c r="FL48" s="263"/>
      <c r="FM48" s="263"/>
      <c r="FN48" s="263"/>
      <c r="FO48" s="263"/>
      <c r="FP48" s="263"/>
      <c r="FQ48" s="263"/>
      <c r="FR48" s="263"/>
      <c r="FS48" s="263"/>
      <c r="FT48" s="263"/>
      <c r="FU48" s="263"/>
      <c r="FV48" s="263"/>
      <c r="FW48" s="263"/>
      <c r="FX48" s="263"/>
      <c r="FY48" s="263"/>
      <c r="FZ48" s="263"/>
      <c r="GA48" s="263"/>
      <c r="GB48" s="263"/>
      <c r="GC48" s="263"/>
      <c r="GD48" s="263"/>
      <c r="GE48" s="263"/>
      <c r="GF48" s="263"/>
      <c r="GG48" s="263"/>
      <c r="GH48" s="263"/>
      <c r="GI48" s="263"/>
      <c r="GJ48" s="263"/>
      <c r="GK48" s="263"/>
      <c r="GL48" s="263"/>
      <c r="GM48" s="263"/>
      <c r="GN48" s="263"/>
      <c r="GO48" s="263"/>
      <c r="GP48" s="263"/>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63"/>
      <c r="HR48" s="263"/>
      <c r="HS48" s="263"/>
      <c r="HT48" s="263"/>
      <c r="HU48" s="263"/>
      <c r="HV48" s="263"/>
      <c r="HW48" s="263"/>
      <c r="HX48" s="263"/>
      <c r="HY48" s="263"/>
      <c r="HZ48" s="263"/>
      <c r="IA48" s="263"/>
      <c r="IB48" s="263"/>
      <c r="IC48" s="263"/>
      <c r="ID48" s="263"/>
      <c r="IE48" s="263"/>
      <c r="IF48" s="263"/>
      <c r="IG48" s="263"/>
      <c r="IH48" s="263"/>
      <c r="II48" s="263"/>
      <c r="IJ48" s="263"/>
      <c r="IK48" s="263"/>
      <c r="IL48" s="263"/>
      <c r="IM48" s="263"/>
      <c r="IN48" s="263"/>
    </row>
    <row r="49" spans="1:248" ht="12">
      <c r="A49" s="257"/>
      <c r="B49" s="282">
        <v>221</v>
      </c>
      <c r="C49" s="282"/>
      <c r="D49" s="282"/>
      <c r="E49" s="283" t="s">
        <v>36</v>
      </c>
      <c r="F49" s="287">
        <v>2.38</v>
      </c>
      <c r="G49" s="89">
        <v>2.38</v>
      </c>
      <c r="H49" s="89"/>
      <c r="I49" s="89"/>
      <c r="J49" s="89">
        <v>0</v>
      </c>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7"/>
      <c r="GC49" s="257"/>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7"/>
      <c r="HH49" s="257"/>
      <c r="HI49" s="257"/>
      <c r="HJ49" s="257"/>
      <c r="HK49" s="257"/>
      <c r="HL49" s="257"/>
      <c r="HM49" s="257"/>
      <c r="HN49" s="257"/>
      <c r="HO49" s="257"/>
      <c r="HP49" s="257"/>
      <c r="HQ49" s="257"/>
      <c r="HR49" s="257"/>
      <c r="HS49" s="257"/>
      <c r="HT49" s="257"/>
      <c r="HU49" s="257"/>
      <c r="HV49" s="257"/>
      <c r="HW49" s="257"/>
      <c r="HX49" s="257"/>
      <c r="HY49" s="257"/>
      <c r="HZ49" s="257"/>
      <c r="IA49" s="257"/>
      <c r="IB49" s="257"/>
      <c r="IC49" s="257"/>
      <c r="ID49" s="257"/>
      <c r="IE49" s="257"/>
      <c r="IF49" s="257"/>
      <c r="IG49" s="257"/>
      <c r="IH49" s="257"/>
      <c r="II49" s="257"/>
      <c r="IJ49" s="257"/>
      <c r="IK49" s="257"/>
      <c r="IL49" s="257"/>
      <c r="IM49" s="257"/>
      <c r="IN49" s="257"/>
    </row>
    <row r="50" spans="1:248" ht="12">
      <c r="A50" s="270"/>
      <c r="B50" s="282"/>
      <c r="C50" s="282" t="s">
        <v>214</v>
      </c>
      <c r="D50" s="282"/>
      <c r="E50" s="283" t="s">
        <v>15</v>
      </c>
      <c r="F50" s="287">
        <v>2.38</v>
      </c>
      <c r="G50" s="89">
        <v>2.38</v>
      </c>
      <c r="H50" s="89"/>
      <c r="I50" s="89"/>
      <c r="J50" s="89">
        <v>0</v>
      </c>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c r="HZ50" s="257"/>
      <c r="IA50" s="257"/>
      <c r="IB50" s="257"/>
      <c r="IC50" s="257"/>
      <c r="ID50" s="257"/>
      <c r="IE50" s="257"/>
      <c r="IF50" s="257"/>
      <c r="IG50" s="257"/>
      <c r="IH50" s="257"/>
      <c r="II50" s="257"/>
      <c r="IJ50" s="257"/>
      <c r="IK50" s="257"/>
      <c r="IL50" s="257"/>
      <c r="IM50" s="257"/>
      <c r="IN50" s="257"/>
    </row>
    <row r="51" spans="1:248" ht="12">
      <c r="A51" s="270"/>
      <c r="B51" s="282">
        <v>221</v>
      </c>
      <c r="C51" s="282" t="s">
        <v>215</v>
      </c>
      <c r="D51" s="282" t="s">
        <v>37</v>
      </c>
      <c r="E51" s="283" t="s">
        <v>16</v>
      </c>
      <c r="F51" s="287">
        <v>2.38</v>
      </c>
      <c r="G51" s="89">
        <v>2.38</v>
      </c>
      <c r="H51" s="89"/>
      <c r="I51" s="89"/>
      <c r="J51" s="89">
        <v>0</v>
      </c>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c r="GS51" s="257"/>
      <c r="GT51" s="257"/>
      <c r="GU51" s="257"/>
      <c r="GV51" s="257"/>
      <c r="GW51" s="257"/>
      <c r="GX51" s="257"/>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257"/>
      <c r="HZ51" s="257"/>
      <c r="IA51" s="257"/>
      <c r="IB51" s="257"/>
      <c r="IC51" s="257"/>
      <c r="ID51" s="257"/>
      <c r="IE51" s="257"/>
      <c r="IF51" s="257"/>
      <c r="IG51" s="257"/>
      <c r="IH51" s="257"/>
      <c r="II51" s="257"/>
      <c r="IJ51" s="257"/>
      <c r="IK51" s="257"/>
      <c r="IL51" s="257"/>
      <c r="IM51" s="257"/>
      <c r="IN51" s="257"/>
    </row>
    <row r="52" spans="1:248" s="288" customFormat="1" ht="12">
      <c r="A52" s="265" t="s">
        <v>316</v>
      </c>
      <c r="B52" s="297"/>
      <c r="C52" s="297"/>
      <c r="D52" s="297"/>
      <c r="E52" s="277" t="s">
        <v>228</v>
      </c>
      <c r="F52" s="247">
        <v>528.41</v>
      </c>
      <c r="G52" s="286">
        <v>449.71</v>
      </c>
      <c r="H52" s="286">
        <v>70.43</v>
      </c>
      <c r="I52" s="286">
        <v>8.27</v>
      </c>
      <c r="J52" s="305">
        <v>0</v>
      </c>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c r="DM52" s="263"/>
      <c r="DN52" s="263"/>
      <c r="DO52" s="263"/>
      <c r="DP52" s="263"/>
      <c r="DQ52" s="263"/>
      <c r="DR52" s="263"/>
      <c r="DS52" s="263"/>
      <c r="DT52" s="263"/>
      <c r="DU52" s="263"/>
      <c r="DV52" s="263"/>
      <c r="DW52" s="263"/>
      <c r="DX52" s="263"/>
      <c r="DY52" s="263"/>
      <c r="DZ52" s="263"/>
      <c r="EA52" s="263"/>
      <c r="EB52" s="263"/>
      <c r="EC52" s="263"/>
      <c r="ED52" s="263"/>
      <c r="EE52" s="263"/>
      <c r="EF52" s="263"/>
      <c r="EG52" s="263"/>
      <c r="EH52" s="263"/>
      <c r="EI52" s="263"/>
      <c r="EJ52" s="263"/>
      <c r="EK52" s="263"/>
      <c r="EL52" s="263"/>
      <c r="EM52" s="263"/>
      <c r="EN52" s="263"/>
      <c r="EO52" s="263"/>
      <c r="EP52" s="263"/>
      <c r="EQ52" s="263"/>
      <c r="ER52" s="263"/>
      <c r="ES52" s="263"/>
      <c r="ET52" s="263"/>
      <c r="EU52" s="263"/>
      <c r="EV52" s="263"/>
      <c r="EW52" s="263"/>
      <c r="EX52" s="263"/>
      <c r="EY52" s="263"/>
      <c r="EZ52" s="263"/>
      <c r="FA52" s="263"/>
      <c r="FB52" s="263"/>
      <c r="FC52" s="263"/>
      <c r="FD52" s="263"/>
      <c r="FE52" s="263"/>
      <c r="FF52" s="263"/>
      <c r="FG52" s="263"/>
      <c r="FH52" s="263"/>
      <c r="FI52" s="263"/>
      <c r="FJ52" s="263"/>
      <c r="FK52" s="263"/>
      <c r="FL52" s="263"/>
      <c r="FM52" s="263"/>
      <c r="FN52" s="263"/>
      <c r="FO52" s="263"/>
      <c r="FP52" s="263"/>
      <c r="FQ52" s="263"/>
      <c r="FR52" s="263"/>
      <c r="FS52" s="263"/>
      <c r="FT52" s="263"/>
      <c r="FU52" s="263"/>
      <c r="FV52" s="263"/>
      <c r="FW52" s="263"/>
      <c r="FX52" s="263"/>
      <c r="FY52" s="263"/>
      <c r="FZ52" s="263"/>
      <c r="GA52" s="263"/>
      <c r="GB52" s="263"/>
      <c r="GC52" s="263"/>
      <c r="GD52" s="263"/>
      <c r="GE52" s="263"/>
      <c r="GF52" s="263"/>
      <c r="GG52" s="263"/>
      <c r="GH52" s="263"/>
      <c r="GI52" s="263"/>
      <c r="GJ52" s="263"/>
      <c r="GK52" s="263"/>
      <c r="GL52" s="263"/>
      <c r="GM52" s="263"/>
      <c r="GN52" s="263"/>
      <c r="GO52" s="263"/>
      <c r="GP52" s="263"/>
      <c r="GQ52" s="263"/>
      <c r="GR52" s="263"/>
      <c r="GS52" s="263"/>
      <c r="GT52" s="263"/>
      <c r="GU52" s="263"/>
      <c r="GV52" s="263"/>
      <c r="GW52" s="263"/>
      <c r="GX52" s="263"/>
      <c r="GY52" s="263"/>
      <c r="GZ52" s="263"/>
      <c r="HA52" s="263"/>
      <c r="HB52" s="263"/>
      <c r="HC52" s="263"/>
      <c r="HD52" s="263"/>
      <c r="HE52" s="263"/>
      <c r="HF52" s="263"/>
      <c r="HG52" s="263"/>
      <c r="HH52" s="263"/>
      <c r="HI52" s="263"/>
      <c r="HJ52" s="263"/>
      <c r="HK52" s="263"/>
      <c r="HL52" s="263"/>
      <c r="HM52" s="263"/>
      <c r="HN52" s="263"/>
      <c r="HO52" s="263"/>
      <c r="HP52" s="263"/>
      <c r="HQ52" s="263"/>
      <c r="HR52" s="263"/>
      <c r="HS52" s="263"/>
      <c r="HT52" s="263"/>
      <c r="HU52" s="263"/>
      <c r="HV52" s="263"/>
      <c r="HW52" s="263"/>
      <c r="HX52" s="263"/>
      <c r="HY52" s="263"/>
      <c r="HZ52" s="263"/>
      <c r="IA52" s="263"/>
      <c r="IB52" s="263"/>
      <c r="IC52" s="263"/>
      <c r="ID52" s="263"/>
      <c r="IE52" s="263"/>
      <c r="IF52" s="263"/>
      <c r="IG52" s="263"/>
      <c r="IH52" s="263"/>
      <c r="II52" s="263"/>
      <c r="IJ52" s="263"/>
      <c r="IK52" s="263"/>
      <c r="IL52" s="263"/>
      <c r="IM52" s="263"/>
      <c r="IN52" s="263"/>
    </row>
    <row r="53" spans="1:248" ht="12">
      <c r="A53" s="270"/>
      <c r="B53" s="306">
        <v>208</v>
      </c>
      <c r="C53" s="306"/>
      <c r="D53" s="306"/>
      <c r="E53" s="307" t="s">
        <v>35</v>
      </c>
      <c r="F53" s="287">
        <v>57.16</v>
      </c>
      <c r="G53" s="89">
        <v>47.47</v>
      </c>
      <c r="H53" s="89">
        <v>1.42</v>
      </c>
      <c r="I53" s="89">
        <v>8.27</v>
      </c>
      <c r="J53" s="89">
        <v>0</v>
      </c>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c r="GL53" s="257"/>
      <c r="GM53" s="257"/>
      <c r="GN53" s="257"/>
      <c r="GO53" s="257"/>
      <c r="GP53" s="257"/>
      <c r="GQ53" s="257"/>
      <c r="GR53" s="257"/>
      <c r="GS53" s="257"/>
      <c r="GT53" s="257"/>
      <c r="GU53" s="257"/>
      <c r="GV53" s="257"/>
      <c r="GW53" s="257"/>
      <c r="GX53" s="257"/>
      <c r="GY53" s="257"/>
      <c r="GZ53" s="257"/>
      <c r="HA53" s="257"/>
      <c r="HB53" s="257"/>
      <c r="HC53" s="257"/>
      <c r="HD53" s="257"/>
      <c r="HE53" s="257"/>
      <c r="HF53" s="257"/>
      <c r="HG53" s="257"/>
      <c r="HH53" s="257"/>
      <c r="HI53" s="257"/>
      <c r="HJ53" s="257"/>
      <c r="HK53" s="257"/>
      <c r="HL53" s="257"/>
      <c r="HM53" s="257"/>
      <c r="HN53" s="257"/>
      <c r="HO53" s="257"/>
      <c r="HP53" s="257"/>
      <c r="HQ53" s="257"/>
      <c r="HR53" s="257"/>
      <c r="HS53" s="257"/>
      <c r="HT53" s="257"/>
      <c r="HU53" s="257"/>
      <c r="HV53" s="257"/>
      <c r="HW53" s="257"/>
      <c r="HX53" s="257"/>
      <c r="HY53" s="257"/>
      <c r="HZ53" s="257"/>
      <c r="IA53" s="257"/>
      <c r="IB53" s="257"/>
      <c r="IC53" s="257"/>
      <c r="ID53" s="257"/>
      <c r="IE53" s="257"/>
      <c r="IF53" s="257"/>
      <c r="IG53" s="257"/>
      <c r="IH53" s="257"/>
      <c r="II53" s="257"/>
      <c r="IJ53" s="257"/>
      <c r="IK53" s="257"/>
      <c r="IL53" s="257"/>
      <c r="IM53" s="257"/>
      <c r="IN53" s="257"/>
    </row>
    <row r="54" spans="1:248" ht="12">
      <c r="A54" s="270"/>
      <c r="B54" s="306"/>
      <c r="C54" s="306" t="s">
        <v>210</v>
      </c>
      <c r="D54" s="306"/>
      <c r="E54" s="307" t="s">
        <v>88</v>
      </c>
      <c r="F54" s="287">
        <v>57.16</v>
      </c>
      <c r="G54" s="89">
        <v>47.47</v>
      </c>
      <c r="H54" s="89">
        <v>1.42</v>
      </c>
      <c r="I54" s="89">
        <v>8.27</v>
      </c>
      <c r="J54" s="89">
        <v>0</v>
      </c>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7"/>
      <c r="CT54" s="257"/>
      <c r="CU54" s="257"/>
      <c r="CV54" s="257"/>
      <c r="CW54" s="257"/>
      <c r="CX54" s="257"/>
      <c r="CY54" s="257"/>
      <c r="CZ54" s="257"/>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257"/>
      <c r="EX54" s="257"/>
      <c r="EY54" s="257"/>
      <c r="EZ54" s="257"/>
      <c r="FA54" s="257"/>
      <c r="FB54" s="257"/>
      <c r="FC54" s="257"/>
      <c r="FD54" s="257"/>
      <c r="FE54" s="257"/>
      <c r="FF54" s="257"/>
      <c r="FG54" s="257"/>
      <c r="FH54" s="257"/>
      <c r="FI54" s="257"/>
      <c r="FJ54" s="257"/>
      <c r="FK54" s="257"/>
      <c r="FL54" s="257"/>
      <c r="FM54" s="257"/>
      <c r="FN54" s="257"/>
      <c r="FO54" s="257"/>
      <c r="FP54" s="257"/>
      <c r="FQ54" s="257"/>
      <c r="FR54" s="257"/>
      <c r="FS54" s="257"/>
      <c r="FT54" s="257"/>
      <c r="FU54" s="257"/>
      <c r="FV54" s="257"/>
      <c r="FW54" s="257"/>
      <c r="FX54" s="257"/>
      <c r="FY54" s="257"/>
      <c r="FZ54" s="257"/>
      <c r="GA54" s="257"/>
      <c r="GB54" s="257"/>
      <c r="GC54" s="257"/>
      <c r="GD54" s="257"/>
      <c r="GE54" s="257"/>
      <c r="GF54" s="257"/>
      <c r="GG54" s="257"/>
      <c r="GH54" s="257"/>
      <c r="GI54" s="257"/>
      <c r="GJ54" s="257"/>
      <c r="GK54" s="257"/>
      <c r="GL54" s="257"/>
      <c r="GM54" s="257"/>
      <c r="GN54" s="257"/>
      <c r="GO54" s="257"/>
      <c r="GP54" s="257"/>
      <c r="GQ54" s="257"/>
      <c r="GR54" s="257"/>
      <c r="GS54" s="257"/>
      <c r="GT54" s="257"/>
      <c r="GU54" s="257"/>
      <c r="GV54" s="257"/>
      <c r="GW54" s="257"/>
      <c r="GX54" s="257"/>
      <c r="GY54" s="257"/>
      <c r="GZ54" s="257"/>
      <c r="HA54" s="257"/>
      <c r="HB54" s="257"/>
      <c r="HC54" s="257"/>
      <c r="HD54" s="257"/>
      <c r="HE54" s="257"/>
      <c r="HF54" s="257"/>
      <c r="HG54" s="257"/>
      <c r="HH54" s="257"/>
      <c r="HI54" s="257"/>
      <c r="HJ54" s="257"/>
      <c r="HK54" s="257"/>
      <c r="HL54" s="257"/>
      <c r="HM54" s="257"/>
      <c r="HN54" s="257"/>
      <c r="HO54" s="257"/>
      <c r="HP54" s="257"/>
      <c r="HQ54" s="257"/>
      <c r="HR54" s="257"/>
      <c r="HS54" s="257"/>
      <c r="HT54" s="257"/>
      <c r="HU54" s="257"/>
      <c r="HV54" s="257"/>
      <c r="HW54" s="257"/>
      <c r="HX54" s="257"/>
      <c r="HY54" s="257"/>
      <c r="HZ54" s="257"/>
      <c r="IA54" s="257"/>
      <c r="IB54" s="257"/>
      <c r="IC54" s="257"/>
      <c r="ID54" s="257"/>
      <c r="IE54" s="257"/>
      <c r="IF54" s="257"/>
      <c r="IG54" s="257"/>
      <c r="IH54" s="257"/>
      <c r="II54" s="257"/>
      <c r="IJ54" s="257"/>
      <c r="IK54" s="257"/>
      <c r="IL54" s="257"/>
      <c r="IM54" s="257"/>
      <c r="IN54" s="257"/>
    </row>
    <row r="55" spans="1:248" ht="12">
      <c r="A55" s="270"/>
      <c r="B55" s="306">
        <v>208</v>
      </c>
      <c r="C55" s="306" t="s">
        <v>211</v>
      </c>
      <c r="D55" s="306" t="s">
        <v>214</v>
      </c>
      <c r="E55" s="307" t="s">
        <v>191</v>
      </c>
      <c r="F55" s="287">
        <v>9.69</v>
      </c>
      <c r="G55" s="89"/>
      <c r="H55" s="89">
        <v>1.42</v>
      </c>
      <c r="I55" s="89">
        <v>8.27</v>
      </c>
      <c r="J55" s="89">
        <v>0</v>
      </c>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257"/>
      <c r="EX55" s="257"/>
      <c r="EY55" s="257"/>
      <c r="EZ55" s="257"/>
      <c r="FA55" s="257"/>
      <c r="FB55" s="257"/>
      <c r="FC55" s="257"/>
      <c r="FD55" s="257"/>
      <c r="FE55" s="257"/>
      <c r="FF55" s="257"/>
      <c r="FG55" s="257"/>
      <c r="FH55" s="257"/>
      <c r="FI55" s="257"/>
      <c r="FJ55" s="257"/>
      <c r="FK55" s="257"/>
      <c r="FL55" s="257"/>
      <c r="FM55" s="257"/>
      <c r="FN55" s="257"/>
      <c r="FO55" s="257"/>
      <c r="FP55" s="257"/>
      <c r="FQ55" s="257"/>
      <c r="FR55" s="257"/>
      <c r="FS55" s="257"/>
      <c r="FT55" s="257"/>
      <c r="FU55" s="257"/>
      <c r="FV55" s="257"/>
      <c r="FW55" s="257"/>
      <c r="FX55" s="257"/>
      <c r="FY55" s="257"/>
      <c r="FZ55" s="257"/>
      <c r="GA55" s="257"/>
      <c r="GB55" s="257"/>
      <c r="GC55" s="257"/>
      <c r="GD55" s="257"/>
      <c r="GE55" s="257"/>
      <c r="GF55" s="257"/>
      <c r="GG55" s="257"/>
      <c r="GH55" s="257"/>
      <c r="GI55" s="257"/>
      <c r="GJ55" s="257"/>
      <c r="GK55" s="257"/>
      <c r="GL55" s="257"/>
      <c r="GM55" s="257"/>
      <c r="GN55" s="257"/>
      <c r="GO55" s="257"/>
      <c r="GP55" s="257"/>
      <c r="GQ55" s="257"/>
      <c r="GR55" s="257"/>
      <c r="GS55" s="257"/>
      <c r="GT55" s="257"/>
      <c r="GU55" s="257"/>
      <c r="GV55" s="257"/>
      <c r="GW55" s="257"/>
      <c r="GX55" s="257"/>
      <c r="GY55" s="257"/>
      <c r="GZ55" s="257"/>
      <c r="HA55" s="257"/>
      <c r="HB55" s="257"/>
      <c r="HC55" s="257"/>
      <c r="HD55" s="257"/>
      <c r="HE55" s="257"/>
      <c r="HF55" s="257"/>
      <c r="HG55" s="257"/>
      <c r="HH55" s="257"/>
      <c r="HI55" s="257"/>
      <c r="HJ55" s="257"/>
      <c r="HK55" s="257"/>
      <c r="HL55" s="257"/>
      <c r="HM55" s="257"/>
      <c r="HN55" s="257"/>
      <c r="HO55" s="257"/>
      <c r="HP55" s="257"/>
      <c r="HQ55" s="257"/>
      <c r="HR55" s="257"/>
      <c r="HS55" s="257"/>
      <c r="HT55" s="257"/>
      <c r="HU55" s="257"/>
      <c r="HV55" s="257"/>
      <c r="HW55" s="257"/>
      <c r="HX55" s="257"/>
      <c r="HY55" s="257"/>
      <c r="HZ55" s="257"/>
      <c r="IA55" s="257"/>
      <c r="IB55" s="257"/>
      <c r="IC55" s="257"/>
      <c r="ID55" s="257"/>
      <c r="IE55" s="257"/>
      <c r="IF55" s="257"/>
      <c r="IG55" s="257"/>
      <c r="IH55" s="257"/>
      <c r="II55" s="257"/>
      <c r="IJ55" s="257"/>
      <c r="IK55" s="257"/>
      <c r="IL55" s="257"/>
      <c r="IM55" s="257"/>
      <c r="IN55" s="257"/>
    </row>
    <row r="56" spans="1:248" ht="12">
      <c r="A56" s="270"/>
      <c r="B56" s="306">
        <v>208</v>
      </c>
      <c r="C56" s="306" t="s">
        <v>211</v>
      </c>
      <c r="D56" s="306" t="s">
        <v>210</v>
      </c>
      <c r="E56" s="307" t="s">
        <v>10</v>
      </c>
      <c r="F56" s="287">
        <v>47.47</v>
      </c>
      <c r="G56" s="89">
        <v>47.47</v>
      </c>
      <c r="H56" s="89"/>
      <c r="I56" s="89"/>
      <c r="J56" s="89">
        <v>0</v>
      </c>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c r="GF56" s="257"/>
      <c r="GG56" s="257"/>
      <c r="GH56" s="257"/>
      <c r="GI56" s="257"/>
      <c r="GJ56" s="257"/>
      <c r="GK56" s="257"/>
      <c r="GL56" s="257"/>
      <c r="GM56" s="257"/>
      <c r="GN56" s="257"/>
      <c r="GO56" s="257"/>
      <c r="GP56" s="257"/>
      <c r="GQ56" s="257"/>
      <c r="GR56" s="257"/>
      <c r="GS56" s="257"/>
      <c r="GT56" s="257"/>
      <c r="GU56" s="257"/>
      <c r="GV56" s="257"/>
      <c r="GW56" s="257"/>
      <c r="GX56" s="257"/>
      <c r="GY56" s="257"/>
      <c r="GZ56" s="257"/>
      <c r="HA56" s="257"/>
      <c r="HB56" s="257"/>
      <c r="HC56" s="257"/>
      <c r="HD56" s="257"/>
      <c r="HE56" s="257"/>
      <c r="HF56" s="257"/>
      <c r="HG56" s="257"/>
      <c r="HH56" s="257"/>
      <c r="HI56" s="257"/>
      <c r="HJ56" s="257"/>
      <c r="HK56" s="257"/>
      <c r="HL56" s="257"/>
      <c r="HM56" s="257"/>
      <c r="HN56" s="257"/>
      <c r="HO56" s="257"/>
      <c r="HP56" s="257"/>
      <c r="HQ56" s="257"/>
      <c r="HR56" s="257"/>
      <c r="HS56" s="257"/>
      <c r="HT56" s="257"/>
      <c r="HU56" s="257"/>
      <c r="HV56" s="257"/>
      <c r="HW56" s="257"/>
      <c r="HX56" s="257"/>
      <c r="HY56" s="257"/>
      <c r="HZ56" s="257"/>
      <c r="IA56" s="257"/>
      <c r="IB56" s="257"/>
      <c r="IC56" s="257"/>
      <c r="ID56" s="257"/>
      <c r="IE56" s="257"/>
      <c r="IF56" s="257"/>
      <c r="IG56" s="257"/>
      <c r="IH56" s="257"/>
      <c r="II56" s="257"/>
      <c r="IJ56" s="257"/>
      <c r="IK56" s="257"/>
      <c r="IL56" s="257"/>
      <c r="IM56" s="257"/>
      <c r="IN56" s="257"/>
    </row>
    <row r="57" spans="1:248" ht="12">
      <c r="A57" s="270"/>
      <c r="B57" s="306">
        <v>210</v>
      </c>
      <c r="C57" s="306"/>
      <c r="D57" s="306"/>
      <c r="E57" s="307" t="s">
        <v>91</v>
      </c>
      <c r="F57" s="287">
        <v>428.44</v>
      </c>
      <c r="G57" s="89">
        <v>359.43</v>
      </c>
      <c r="H57" s="89">
        <v>69.01</v>
      </c>
      <c r="I57" s="89"/>
      <c r="J57" s="89">
        <v>0</v>
      </c>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57"/>
      <c r="FV57" s="257"/>
      <c r="FW57" s="257"/>
      <c r="FX57" s="257"/>
      <c r="FY57" s="257"/>
      <c r="FZ57" s="257"/>
      <c r="GA57" s="257"/>
      <c r="GB57" s="257"/>
      <c r="GC57" s="257"/>
      <c r="GD57" s="257"/>
      <c r="GE57" s="257"/>
      <c r="GF57" s="257"/>
      <c r="GG57" s="257"/>
      <c r="GH57" s="257"/>
      <c r="GI57" s="257"/>
      <c r="GJ57" s="257"/>
      <c r="GK57" s="257"/>
      <c r="GL57" s="257"/>
      <c r="GM57" s="257"/>
      <c r="GN57" s="257"/>
      <c r="GO57" s="257"/>
      <c r="GP57" s="257"/>
      <c r="GQ57" s="257"/>
      <c r="GR57" s="257"/>
      <c r="GS57" s="257"/>
      <c r="GT57" s="257"/>
      <c r="GU57" s="257"/>
      <c r="GV57" s="257"/>
      <c r="GW57" s="257"/>
      <c r="GX57" s="257"/>
      <c r="GY57" s="257"/>
      <c r="GZ57" s="257"/>
      <c r="HA57" s="257"/>
      <c r="HB57" s="257"/>
      <c r="HC57" s="257"/>
      <c r="HD57" s="257"/>
      <c r="HE57" s="257"/>
      <c r="HF57" s="257"/>
      <c r="HG57" s="257"/>
      <c r="HH57" s="257"/>
      <c r="HI57" s="257"/>
      <c r="HJ57" s="257"/>
      <c r="HK57" s="257"/>
      <c r="HL57" s="257"/>
      <c r="HM57" s="257"/>
      <c r="HN57" s="257"/>
      <c r="HO57" s="257"/>
      <c r="HP57" s="257"/>
      <c r="HQ57" s="257"/>
      <c r="HR57" s="257"/>
      <c r="HS57" s="257"/>
      <c r="HT57" s="257"/>
      <c r="HU57" s="257"/>
      <c r="HV57" s="257"/>
      <c r="HW57" s="257"/>
      <c r="HX57" s="257"/>
      <c r="HY57" s="257"/>
      <c r="HZ57" s="257"/>
      <c r="IA57" s="257"/>
      <c r="IB57" s="257"/>
      <c r="IC57" s="257"/>
      <c r="ID57" s="257"/>
      <c r="IE57" s="257"/>
      <c r="IF57" s="257"/>
      <c r="IG57" s="257"/>
      <c r="IH57" s="257"/>
      <c r="II57" s="257"/>
      <c r="IJ57" s="257"/>
      <c r="IK57" s="257"/>
      <c r="IL57" s="257"/>
      <c r="IM57" s="257"/>
      <c r="IN57" s="257"/>
    </row>
    <row r="58" spans="1:248" ht="12">
      <c r="A58" s="270"/>
      <c r="B58" s="306"/>
      <c r="C58" s="306" t="s">
        <v>218</v>
      </c>
      <c r="D58" s="306"/>
      <c r="E58" s="307" t="s">
        <v>335</v>
      </c>
      <c r="F58" s="287">
        <v>399.79</v>
      </c>
      <c r="G58" s="89">
        <v>330.78</v>
      </c>
      <c r="H58" s="89">
        <v>69.01</v>
      </c>
      <c r="I58" s="89"/>
      <c r="J58" s="89">
        <v>0</v>
      </c>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c r="GF58" s="257"/>
      <c r="GG58" s="257"/>
      <c r="GH58" s="257"/>
      <c r="GI58" s="257"/>
      <c r="GJ58" s="257"/>
      <c r="GK58" s="257"/>
      <c r="GL58" s="257"/>
      <c r="GM58" s="257"/>
      <c r="GN58" s="257"/>
      <c r="GO58" s="257"/>
      <c r="GP58" s="257"/>
      <c r="GQ58" s="257"/>
      <c r="GR58" s="257"/>
      <c r="GS58" s="257"/>
      <c r="GT58" s="257"/>
      <c r="GU58" s="257"/>
      <c r="GV58" s="257"/>
      <c r="GW58" s="257"/>
      <c r="GX58" s="257"/>
      <c r="GY58" s="257"/>
      <c r="GZ58" s="257"/>
      <c r="HA58" s="257"/>
      <c r="HB58" s="257"/>
      <c r="HC58" s="257"/>
      <c r="HD58" s="257"/>
      <c r="HE58" s="257"/>
      <c r="HF58" s="257"/>
      <c r="HG58" s="257"/>
      <c r="HH58" s="257"/>
      <c r="HI58" s="257"/>
      <c r="HJ58" s="257"/>
      <c r="HK58" s="257"/>
      <c r="HL58" s="257"/>
      <c r="HM58" s="257"/>
      <c r="HN58" s="257"/>
      <c r="HO58" s="257"/>
      <c r="HP58" s="257"/>
      <c r="HQ58" s="257"/>
      <c r="HR58" s="257"/>
      <c r="HS58" s="257"/>
      <c r="HT58" s="257"/>
      <c r="HU58" s="257"/>
      <c r="HV58" s="257"/>
      <c r="HW58" s="257"/>
      <c r="HX58" s="257"/>
      <c r="HY58" s="257"/>
      <c r="HZ58" s="257"/>
      <c r="IA58" s="257"/>
      <c r="IB58" s="257"/>
      <c r="IC58" s="257"/>
      <c r="ID58" s="257"/>
      <c r="IE58" s="257"/>
      <c r="IF58" s="257"/>
      <c r="IG58" s="257"/>
      <c r="IH58" s="257"/>
      <c r="II58" s="257"/>
      <c r="IJ58" s="257"/>
      <c r="IK58" s="257"/>
      <c r="IL58" s="257"/>
      <c r="IM58" s="257"/>
      <c r="IN58" s="257"/>
    </row>
    <row r="59" spans="1:248" ht="12">
      <c r="A59" s="270"/>
      <c r="B59" s="306">
        <v>210</v>
      </c>
      <c r="C59" s="306" t="s">
        <v>218</v>
      </c>
      <c r="D59" s="306" t="s">
        <v>225</v>
      </c>
      <c r="E59" s="307" t="s">
        <v>200</v>
      </c>
      <c r="F59" s="287">
        <v>399.79</v>
      </c>
      <c r="G59" s="305">
        <v>330.78</v>
      </c>
      <c r="H59" s="89">
        <v>69.01</v>
      </c>
      <c r="I59" s="89"/>
      <c r="J59" s="89">
        <v>0</v>
      </c>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7"/>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257"/>
      <c r="EX59" s="257"/>
      <c r="EY59" s="257"/>
      <c r="EZ59" s="257"/>
      <c r="FA59" s="257"/>
      <c r="FB59" s="257"/>
      <c r="FC59" s="257"/>
      <c r="FD59" s="257"/>
      <c r="FE59" s="257"/>
      <c r="FF59" s="257"/>
      <c r="FG59" s="257"/>
      <c r="FH59" s="257"/>
      <c r="FI59" s="257"/>
      <c r="FJ59" s="257"/>
      <c r="FK59" s="257"/>
      <c r="FL59" s="257"/>
      <c r="FM59" s="257"/>
      <c r="FN59" s="257"/>
      <c r="FO59" s="257"/>
      <c r="FP59" s="257"/>
      <c r="FQ59" s="257"/>
      <c r="FR59" s="257"/>
      <c r="FS59" s="257"/>
      <c r="FT59" s="257"/>
      <c r="FU59" s="257"/>
      <c r="FV59" s="257"/>
      <c r="FW59" s="257"/>
      <c r="FX59" s="257"/>
      <c r="FY59" s="257"/>
      <c r="FZ59" s="257"/>
      <c r="GA59" s="257"/>
      <c r="GB59" s="257"/>
      <c r="GC59" s="257"/>
      <c r="GD59" s="257"/>
      <c r="GE59" s="257"/>
      <c r="GF59" s="257"/>
      <c r="GG59" s="257"/>
      <c r="GH59" s="257"/>
      <c r="GI59" s="257"/>
      <c r="GJ59" s="257"/>
      <c r="GK59" s="257"/>
      <c r="GL59" s="257"/>
      <c r="GM59" s="257"/>
      <c r="GN59" s="257"/>
      <c r="GO59" s="257"/>
      <c r="GP59" s="257"/>
      <c r="GQ59" s="257"/>
      <c r="GR59" s="257"/>
      <c r="GS59" s="257"/>
      <c r="GT59" s="257"/>
      <c r="GU59" s="257"/>
      <c r="GV59" s="257"/>
      <c r="GW59" s="257"/>
      <c r="GX59" s="257"/>
      <c r="GY59" s="257"/>
      <c r="GZ59" s="257"/>
      <c r="HA59" s="257"/>
      <c r="HB59" s="257"/>
      <c r="HC59" s="257"/>
      <c r="HD59" s="257"/>
      <c r="HE59" s="257"/>
      <c r="HF59" s="257"/>
      <c r="HG59" s="257"/>
      <c r="HH59" s="257"/>
      <c r="HI59" s="257"/>
      <c r="HJ59" s="257"/>
      <c r="HK59" s="257"/>
      <c r="HL59" s="257"/>
      <c r="HM59" s="257"/>
      <c r="HN59" s="257"/>
      <c r="HO59" s="257"/>
      <c r="HP59" s="257"/>
      <c r="HQ59" s="257"/>
      <c r="HR59" s="257"/>
      <c r="HS59" s="257"/>
      <c r="HT59" s="257"/>
      <c r="HU59" s="257"/>
      <c r="HV59" s="257"/>
      <c r="HW59" s="257"/>
      <c r="HX59" s="257"/>
      <c r="HY59" s="257"/>
      <c r="HZ59" s="257"/>
      <c r="IA59" s="257"/>
      <c r="IB59" s="257"/>
      <c r="IC59" s="257"/>
      <c r="ID59" s="257"/>
      <c r="IE59" s="257"/>
      <c r="IF59" s="257"/>
      <c r="IG59" s="257"/>
      <c r="IH59" s="257"/>
      <c r="II59" s="257"/>
      <c r="IJ59" s="257"/>
      <c r="IK59" s="257"/>
      <c r="IL59" s="257"/>
      <c r="IM59" s="257"/>
      <c r="IN59" s="257"/>
    </row>
    <row r="60" spans="1:248" ht="12">
      <c r="A60" s="270"/>
      <c r="B60" s="306"/>
      <c r="C60" s="306" t="s">
        <v>223</v>
      </c>
      <c r="D60" s="306"/>
      <c r="E60" s="307" t="s">
        <v>11</v>
      </c>
      <c r="F60" s="287">
        <v>28.65</v>
      </c>
      <c r="G60" s="89">
        <v>28.65</v>
      </c>
      <c r="H60" s="89"/>
      <c r="I60" s="89"/>
      <c r="J60" s="89">
        <v>0</v>
      </c>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c r="GF60" s="257"/>
      <c r="GG60" s="257"/>
      <c r="GH60" s="257"/>
      <c r="GI60" s="257"/>
      <c r="GJ60" s="257"/>
      <c r="GK60" s="257"/>
      <c r="GL60" s="257"/>
      <c r="GM60" s="257"/>
      <c r="GN60" s="257"/>
      <c r="GO60" s="257"/>
      <c r="GP60" s="257"/>
      <c r="GQ60" s="257"/>
      <c r="GR60" s="257"/>
      <c r="GS60" s="257"/>
      <c r="GT60" s="257"/>
      <c r="GU60" s="257"/>
      <c r="GV60" s="257"/>
      <c r="GW60" s="257"/>
      <c r="GX60" s="257"/>
      <c r="GY60" s="257"/>
      <c r="GZ60" s="257"/>
      <c r="HA60" s="257"/>
      <c r="HB60" s="257"/>
      <c r="HC60" s="257"/>
      <c r="HD60" s="257"/>
      <c r="HE60" s="257"/>
      <c r="HF60" s="257"/>
      <c r="HG60" s="257"/>
      <c r="HH60" s="257"/>
      <c r="HI60" s="257"/>
      <c r="HJ60" s="257"/>
      <c r="HK60" s="257"/>
      <c r="HL60" s="257"/>
      <c r="HM60" s="257"/>
      <c r="HN60" s="257"/>
      <c r="HO60" s="257"/>
      <c r="HP60" s="257"/>
      <c r="HQ60" s="257"/>
      <c r="HR60" s="257"/>
      <c r="HS60" s="257"/>
      <c r="HT60" s="257"/>
      <c r="HU60" s="257"/>
      <c r="HV60" s="257"/>
      <c r="HW60" s="257"/>
      <c r="HX60" s="257"/>
      <c r="HY60" s="257"/>
      <c r="HZ60" s="257"/>
      <c r="IA60" s="257"/>
      <c r="IB60" s="257"/>
      <c r="IC60" s="257"/>
      <c r="ID60" s="257"/>
      <c r="IE60" s="257"/>
      <c r="IF60" s="257"/>
      <c r="IG60" s="257"/>
      <c r="IH60" s="257"/>
      <c r="II60" s="257"/>
      <c r="IJ60" s="257"/>
      <c r="IK60" s="257"/>
      <c r="IL60" s="257"/>
      <c r="IM60" s="257"/>
      <c r="IN60" s="257"/>
    </row>
    <row r="61" spans="1:248" s="288" customFormat="1" ht="12">
      <c r="A61" s="270"/>
      <c r="B61" s="306">
        <v>210</v>
      </c>
      <c r="C61" s="306" t="s">
        <v>224</v>
      </c>
      <c r="D61" s="306" t="s">
        <v>214</v>
      </c>
      <c r="E61" s="307" t="s">
        <v>205</v>
      </c>
      <c r="F61" s="287">
        <v>28.65</v>
      </c>
      <c r="G61" s="305">
        <v>28.65</v>
      </c>
      <c r="H61" s="286"/>
      <c r="I61" s="286"/>
      <c r="J61" s="286">
        <v>0</v>
      </c>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c r="DM61" s="263"/>
      <c r="DN61" s="263"/>
      <c r="DO61" s="263"/>
      <c r="DP61" s="263"/>
      <c r="DQ61" s="263"/>
      <c r="DR61" s="263"/>
      <c r="DS61" s="263"/>
      <c r="DT61" s="263"/>
      <c r="DU61" s="263"/>
      <c r="DV61" s="263"/>
      <c r="DW61" s="263"/>
      <c r="DX61" s="263"/>
      <c r="DY61" s="263"/>
      <c r="DZ61" s="263"/>
      <c r="EA61" s="263"/>
      <c r="EB61" s="263"/>
      <c r="EC61" s="263"/>
      <c r="ED61" s="263"/>
      <c r="EE61" s="263"/>
      <c r="EF61" s="263"/>
      <c r="EG61" s="263"/>
      <c r="EH61" s="263"/>
      <c r="EI61" s="263"/>
      <c r="EJ61" s="263"/>
      <c r="EK61" s="263"/>
      <c r="EL61" s="263"/>
      <c r="EM61" s="263"/>
      <c r="EN61" s="263"/>
      <c r="EO61" s="263"/>
      <c r="EP61" s="263"/>
      <c r="EQ61" s="263"/>
      <c r="ER61" s="263"/>
      <c r="ES61" s="263"/>
      <c r="ET61" s="263"/>
      <c r="EU61" s="263"/>
      <c r="EV61" s="263"/>
      <c r="EW61" s="263"/>
      <c r="EX61" s="263"/>
      <c r="EY61" s="263"/>
      <c r="EZ61" s="263"/>
      <c r="FA61" s="263"/>
      <c r="FB61" s="263"/>
      <c r="FC61" s="263"/>
      <c r="FD61" s="263"/>
      <c r="FE61" s="263"/>
      <c r="FF61" s="263"/>
      <c r="FG61" s="263"/>
      <c r="FH61" s="263"/>
      <c r="FI61" s="263"/>
      <c r="FJ61" s="263"/>
      <c r="FK61" s="263"/>
      <c r="FL61" s="263"/>
      <c r="FM61" s="263"/>
      <c r="FN61" s="263"/>
      <c r="FO61" s="263"/>
      <c r="FP61" s="263"/>
      <c r="FQ61" s="263"/>
      <c r="FR61" s="263"/>
      <c r="FS61" s="263"/>
      <c r="FT61" s="263"/>
      <c r="FU61" s="263"/>
      <c r="FV61" s="263"/>
      <c r="FW61" s="263"/>
      <c r="FX61" s="263"/>
      <c r="FY61" s="263"/>
      <c r="FZ61" s="263"/>
      <c r="GA61" s="263"/>
      <c r="GB61" s="263"/>
      <c r="GC61" s="263"/>
      <c r="GD61" s="263"/>
      <c r="GE61" s="263"/>
      <c r="GF61" s="263"/>
      <c r="GG61" s="263"/>
      <c r="GH61" s="263"/>
      <c r="GI61" s="263"/>
      <c r="GJ61" s="263"/>
      <c r="GK61" s="263"/>
      <c r="GL61" s="263"/>
      <c r="GM61" s="263"/>
      <c r="GN61" s="263"/>
      <c r="GO61" s="263"/>
      <c r="GP61" s="263"/>
      <c r="GQ61" s="263"/>
      <c r="GR61" s="263"/>
      <c r="GS61" s="263"/>
      <c r="GT61" s="263"/>
      <c r="GU61" s="263"/>
      <c r="GV61" s="263"/>
      <c r="GW61" s="263"/>
      <c r="GX61" s="263"/>
      <c r="GY61" s="263"/>
      <c r="GZ61" s="263"/>
      <c r="HA61" s="263"/>
      <c r="HB61" s="263"/>
      <c r="HC61" s="263"/>
      <c r="HD61" s="263"/>
      <c r="HE61" s="263"/>
      <c r="HF61" s="263"/>
      <c r="HG61" s="263"/>
      <c r="HH61" s="263"/>
      <c r="HI61" s="263"/>
      <c r="HJ61" s="263"/>
      <c r="HK61" s="263"/>
      <c r="HL61" s="263"/>
      <c r="HM61" s="263"/>
      <c r="HN61" s="263"/>
      <c r="HO61" s="263"/>
      <c r="HP61" s="263"/>
      <c r="HQ61" s="263"/>
      <c r="HR61" s="263"/>
      <c r="HS61" s="263"/>
      <c r="HT61" s="263"/>
      <c r="HU61" s="263"/>
      <c r="HV61" s="263"/>
      <c r="HW61" s="263"/>
      <c r="HX61" s="263"/>
      <c r="HY61" s="263"/>
      <c r="HZ61" s="263"/>
      <c r="IA61" s="263"/>
      <c r="IB61" s="263"/>
      <c r="IC61" s="263"/>
      <c r="ID61" s="263"/>
      <c r="IE61" s="263"/>
      <c r="IF61" s="263"/>
      <c r="IG61" s="263"/>
      <c r="IH61" s="263"/>
      <c r="II61" s="263"/>
      <c r="IJ61" s="263"/>
      <c r="IK61" s="263"/>
      <c r="IL61" s="263"/>
      <c r="IM61" s="263"/>
      <c r="IN61" s="263"/>
    </row>
    <row r="62" spans="1:248" ht="12">
      <c r="A62" s="257"/>
      <c r="B62" s="306">
        <v>221</v>
      </c>
      <c r="C62" s="306"/>
      <c r="D62" s="306"/>
      <c r="E62" s="307" t="s">
        <v>36</v>
      </c>
      <c r="F62" s="287">
        <v>42.81</v>
      </c>
      <c r="G62" s="89">
        <v>42.81</v>
      </c>
      <c r="H62" s="89"/>
      <c r="I62" s="89"/>
      <c r="J62" s="89">
        <v>0</v>
      </c>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c r="GF62" s="257"/>
      <c r="GG62" s="257"/>
      <c r="GH62" s="257"/>
      <c r="GI62" s="257"/>
      <c r="GJ62" s="257"/>
      <c r="GK62" s="257"/>
      <c r="GL62" s="257"/>
      <c r="GM62" s="257"/>
      <c r="GN62" s="257"/>
      <c r="GO62" s="257"/>
      <c r="GP62" s="257"/>
      <c r="GQ62" s="257"/>
      <c r="GR62" s="257"/>
      <c r="GS62" s="257"/>
      <c r="GT62" s="257"/>
      <c r="GU62" s="257"/>
      <c r="GV62" s="257"/>
      <c r="GW62" s="257"/>
      <c r="GX62" s="257"/>
      <c r="GY62" s="257"/>
      <c r="GZ62" s="257"/>
      <c r="HA62" s="257"/>
      <c r="HB62" s="257"/>
      <c r="HC62" s="257"/>
      <c r="HD62" s="257"/>
      <c r="HE62" s="257"/>
      <c r="HF62" s="257"/>
      <c r="HG62" s="257"/>
      <c r="HH62" s="257"/>
      <c r="HI62" s="257"/>
      <c r="HJ62" s="257"/>
      <c r="HK62" s="257"/>
      <c r="HL62" s="257"/>
      <c r="HM62" s="257"/>
      <c r="HN62" s="257"/>
      <c r="HO62" s="257"/>
      <c r="HP62" s="257"/>
      <c r="HQ62" s="257"/>
      <c r="HR62" s="257"/>
      <c r="HS62" s="257"/>
      <c r="HT62" s="257"/>
      <c r="HU62" s="257"/>
      <c r="HV62" s="257"/>
      <c r="HW62" s="257"/>
      <c r="HX62" s="257"/>
      <c r="HY62" s="257"/>
      <c r="HZ62" s="257"/>
      <c r="IA62" s="257"/>
      <c r="IB62" s="257"/>
      <c r="IC62" s="257"/>
      <c r="ID62" s="257"/>
      <c r="IE62" s="257"/>
      <c r="IF62" s="257"/>
      <c r="IG62" s="257"/>
      <c r="IH62" s="257"/>
      <c r="II62" s="257"/>
      <c r="IJ62" s="257"/>
      <c r="IK62" s="257"/>
      <c r="IL62" s="257"/>
      <c r="IM62" s="257"/>
      <c r="IN62" s="257"/>
    </row>
    <row r="63" spans="1:248" ht="12">
      <c r="A63" s="270"/>
      <c r="B63" s="306"/>
      <c r="C63" s="306" t="s">
        <v>214</v>
      </c>
      <c r="D63" s="306"/>
      <c r="E63" s="307" t="s">
        <v>15</v>
      </c>
      <c r="F63" s="287">
        <v>42.81</v>
      </c>
      <c r="G63" s="89">
        <v>42.81</v>
      </c>
      <c r="H63" s="89"/>
      <c r="I63" s="89"/>
      <c r="J63" s="89">
        <v>0</v>
      </c>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c r="DK63" s="257"/>
      <c r="DL63" s="257"/>
      <c r="DM63" s="257"/>
      <c r="DN63" s="257"/>
      <c r="DO63" s="257"/>
      <c r="DP63" s="257"/>
      <c r="DQ63" s="257"/>
      <c r="DR63" s="257"/>
      <c r="DS63" s="257"/>
      <c r="DT63" s="257"/>
      <c r="DU63" s="257"/>
      <c r="DV63" s="257"/>
      <c r="DW63" s="257"/>
      <c r="DX63" s="257"/>
      <c r="DY63" s="257"/>
      <c r="DZ63" s="257"/>
      <c r="EA63" s="257"/>
      <c r="EB63" s="257"/>
      <c r="EC63" s="257"/>
      <c r="ED63" s="257"/>
      <c r="EE63" s="257"/>
      <c r="EF63" s="257"/>
      <c r="EG63" s="257"/>
      <c r="EH63" s="257"/>
      <c r="EI63" s="257"/>
      <c r="EJ63" s="257"/>
      <c r="EK63" s="257"/>
      <c r="EL63" s="257"/>
      <c r="EM63" s="257"/>
      <c r="EN63" s="257"/>
      <c r="EO63" s="257"/>
      <c r="EP63" s="257"/>
      <c r="EQ63" s="257"/>
      <c r="ER63" s="257"/>
      <c r="ES63" s="257"/>
      <c r="ET63" s="257"/>
      <c r="EU63" s="257"/>
      <c r="EV63" s="257"/>
      <c r="EW63" s="257"/>
      <c r="EX63" s="257"/>
      <c r="EY63" s="257"/>
      <c r="EZ63" s="257"/>
      <c r="FA63" s="257"/>
      <c r="FB63" s="257"/>
      <c r="FC63" s="257"/>
      <c r="FD63" s="257"/>
      <c r="FE63" s="257"/>
      <c r="FF63" s="257"/>
      <c r="FG63" s="257"/>
      <c r="FH63" s="257"/>
      <c r="FI63" s="257"/>
      <c r="FJ63" s="257"/>
      <c r="FK63" s="257"/>
      <c r="FL63" s="257"/>
      <c r="FM63" s="257"/>
      <c r="FN63" s="257"/>
      <c r="FO63" s="257"/>
      <c r="FP63" s="257"/>
      <c r="FQ63" s="257"/>
      <c r="FR63" s="257"/>
      <c r="FS63" s="257"/>
      <c r="FT63" s="257"/>
      <c r="FU63" s="257"/>
      <c r="FV63" s="257"/>
      <c r="FW63" s="257"/>
      <c r="FX63" s="257"/>
      <c r="FY63" s="257"/>
      <c r="FZ63" s="257"/>
      <c r="GA63" s="257"/>
      <c r="GB63" s="257"/>
      <c r="GC63" s="257"/>
      <c r="GD63" s="257"/>
      <c r="GE63" s="257"/>
      <c r="GF63" s="257"/>
      <c r="GG63" s="257"/>
      <c r="GH63" s="257"/>
      <c r="GI63" s="257"/>
      <c r="GJ63" s="257"/>
      <c r="GK63" s="257"/>
      <c r="GL63" s="257"/>
      <c r="GM63" s="257"/>
      <c r="GN63" s="257"/>
      <c r="GO63" s="257"/>
      <c r="GP63" s="257"/>
      <c r="GQ63" s="257"/>
      <c r="GR63" s="257"/>
      <c r="GS63" s="257"/>
      <c r="GT63" s="257"/>
      <c r="GU63" s="257"/>
      <c r="GV63" s="257"/>
      <c r="GW63" s="257"/>
      <c r="GX63" s="257"/>
      <c r="GY63" s="257"/>
      <c r="GZ63" s="257"/>
      <c r="HA63" s="257"/>
      <c r="HB63" s="257"/>
      <c r="HC63" s="257"/>
      <c r="HD63" s="257"/>
      <c r="HE63" s="257"/>
      <c r="HF63" s="257"/>
      <c r="HG63" s="257"/>
      <c r="HH63" s="257"/>
      <c r="HI63" s="257"/>
      <c r="HJ63" s="257"/>
      <c r="HK63" s="257"/>
      <c r="HL63" s="257"/>
      <c r="HM63" s="257"/>
      <c r="HN63" s="257"/>
      <c r="HO63" s="257"/>
      <c r="HP63" s="257"/>
      <c r="HQ63" s="257"/>
      <c r="HR63" s="257"/>
      <c r="HS63" s="257"/>
      <c r="HT63" s="257"/>
      <c r="HU63" s="257"/>
      <c r="HV63" s="257"/>
      <c r="HW63" s="257"/>
      <c r="HX63" s="257"/>
      <c r="HY63" s="257"/>
      <c r="HZ63" s="257"/>
      <c r="IA63" s="257"/>
      <c r="IB63" s="257"/>
      <c r="IC63" s="257"/>
      <c r="ID63" s="257"/>
      <c r="IE63" s="257"/>
      <c r="IF63" s="257"/>
      <c r="IG63" s="257"/>
      <c r="IH63" s="257"/>
      <c r="II63" s="257"/>
      <c r="IJ63" s="257"/>
      <c r="IK63" s="257"/>
      <c r="IL63" s="257"/>
      <c r="IM63" s="257"/>
      <c r="IN63" s="257"/>
    </row>
    <row r="64" spans="1:248" ht="12">
      <c r="A64" s="270"/>
      <c r="B64" s="306">
        <v>221</v>
      </c>
      <c r="C64" s="306" t="s">
        <v>215</v>
      </c>
      <c r="D64" s="306" t="s">
        <v>37</v>
      </c>
      <c r="E64" s="307" t="s">
        <v>16</v>
      </c>
      <c r="F64" s="287">
        <v>42.81</v>
      </c>
      <c r="G64" s="89">
        <v>42.81</v>
      </c>
      <c r="H64" s="89"/>
      <c r="I64" s="89"/>
      <c r="J64" s="89">
        <v>0</v>
      </c>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7"/>
      <c r="DT64" s="257"/>
      <c r="DU64" s="257"/>
      <c r="DV64" s="257"/>
      <c r="DW64" s="257"/>
      <c r="DX64" s="257"/>
      <c r="DY64" s="257"/>
      <c r="DZ64" s="257"/>
      <c r="EA64" s="257"/>
      <c r="EB64" s="257"/>
      <c r="EC64" s="257"/>
      <c r="ED64" s="257"/>
      <c r="EE64" s="257"/>
      <c r="EF64" s="257"/>
      <c r="EG64" s="257"/>
      <c r="EH64" s="257"/>
      <c r="EI64" s="257"/>
      <c r="EJ64" s="257"/>
      <c r="EK64" s="257"/>
      <c r="EL64" s="257"/>
      <c r="EM64" s="257"/>
      <c r="EN64" s="257"/>
      <c r="EO64" s="257"/>
      <c r="EP64" s="257"/>
      <c r="EQ64" s="257"/>
      <c r="ER64" s="257"/>
      <c r="ES64" s="257"/>
      <c r="ET64" s="257"/>
      <c r="EU64" s="257"/>
      <c r="EV64" s="257"/>
      <c r="EW64" s="257"/>
      <c r="EX64" s="257"/>
      <c r="EY64" s="257"/>
      <c r="EZ64" s="257"/>
      <c r="FA64" s="257"/>
      <c r="FB64" s="257"/>
      <c r="FC64" s="257"/>
      <c r="FD64" s="257"/>
      <c r="FE64" s="257"/>
      <c r="FF64" s="257"/>
      <c r="FG64" s="257"/>
      <c r="FH64" s="257"/>
      <c r="FI64" s="257"/>
      <c r="FJ64" s="257"/>
      <c r="FK64" s="257"/>
      <c r="FL64" s="257"/>
      <c r="FM64" s="257"/>
      <c r="FN64" s="257"/>
      <c r="FO64" s="257"/>
      <c r="FP64" s="257"/>
      <c r="FQ64" s="257"/>
      <c r="FR64" s="257"/>
      <c r="FS64" s="257"/>
      <c r="FT64" s="257"/>
      <c r="FU64" s="257"/>
      <c r="FV64" s="257"/>
      <c r="FW64" s="257"/>
      <c r="FX64" s="257"/>
      <c r="FY64" s="257"/>
      <c r="FZ64" s="257"/>
      <c r="GA64" s="257"/>
      <c r="GB64" s="257"/>
      <c r="GC64" s="257"/>
      <c r="GD64" s="257"/>
      <c r="GE64" s="257"/>
      <c r="GF64" s="257"/>
      <c r="GG64" s="257"/>
      <c r="GH64" s="257"/>
      <c r="GI64" s="257"/>
      <c r="GJ64" s="257"/>
      <c r="GK64" s="257"/>
      <c r="GL64" s="257"/>
      <c r="GM64" s="257"/>
      <c r="GN64" s="257"/>
      <c r="GO64" s="257"/>
      <c r="GP64" s="257"/>
      <c r="GQ64" s="257"/>
      <c r="GR64" s="257"/>
      <c r="GS64" s="257"/>
      <c r="GT64" s="257"/>
      <c r="GU64" s="257"/>
      <c r="GV64" s="257"/>
      <c r="GW64" s="257"/>
      <c r="GX64" s="257"/>
      <c r="GY64" s="257"/>
      <c r="GZ64" s="257"/>
      <c r="HA64" s="257"/>
      <c r="HB64" s="257"/>
      <c r="HC64" s="257"/>
      <c r="HD64" s="257"/>
      <c r="HE64" s="257"/>
      <c r="HF64" s="257"/>
      <c r="HG64" s="257"/>
      <c r="HH64" s="257"/>
      <c r="HI64" s="257"/>
      <c r="HJ64" s="257"/>
      <c r="HK64" s="257"/>
      <c r="HL64" s="257"/>
      <c r="HM64" s="257"/>
      <c r="HN64" s="257"/>
      <c r="HO64" s="257"/>
      <c r="HP64" s="257"/>
      <c r="HQ64" s="257"/>
      <c r="HR64" s="257"/>
      <c r="HS64" s="257"/>
      <c r="HT64" s="257"/>
      <c r="HU64" s="257"/>
      <c r="HV64" s="257"/>
      <c r="HW64" s="257"/>
      <c r="HX64" s="257"/>
      <c r="HY64" s="257"/>
      <c r="HZ64" s="257"/>
      <c r="IA64" s="257"/>
      <c r="IB64" s="257"/>
      <c r="IC64" s="257"/>
      <c r="ID64" s="257"/>
      <c r="IE64" s="257"/>
      <c r="IF64" s="257"/>
      <c r="IG64" s="257"/>
      <c r="IH64" s="257"/>
      <c r="II64" s="257"/>
      <c r="IJ64" s="257"/>
      <c r="IK64" s="257"/>
      <c r="IL64" s="257"/>
      <c r="IM64" s="257"/>
      <c r="IN64" s="257"/>
    </row>
    <row r="65" spans="1:247" s="288" customFormat="1" ht="12">
      <c r="A65" s="265" t="s">
        <v>317</v>
      </c>
      <c r="B65" s="297"/>
      <c r="C65" s="297"/>
      <c r="D65" s="297"/>
      <c r="E65" s="277" t="s">
        <v>228</v>
      </c>
      <c r="F65" s="286">
        <f>F66+F69+F74+F77</f>
        <v>2041.4599999999998</v>
      </c>
      <c r="G65" s="286">
        <f>G66+G69+G74+G77</f>
        <v>1595.03</v>
      </c>
      <c r="H65" s="286">
        <f>H66+H69+H74+H77</f>
        <v>304.95</v>
      </c>
      <c r="I65" s="286">
        <f>I66+I69+I74+I77</f>
        <v>61.48</v>
      </c>
      <c r="J65" s="286">
        <f>J66+J69+J74+J77</f>
        <v>80</v>
      </c>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c r="DT65" s="263"/>
      <c r="DU65" s="263"/>
      <c r="DV65" s="263"/>
      <c r="DW65" s="263"/>
      <c r="DX65" s="263"/>
      <c r="DY65" s="263"/>
      <c r="DZ65" s="263"/>
      <c r="EA65" s="263"/>
      <c r="EB65" s="263"/>
      <c r="EC65" s="263"/>
      <c r="ED65" s="263"/>
      <c r="EE65" s="263"/>
      <c r="EF65" s="263"/>
      <c r="EG65" s="263"/>
      <c r="EH65" s="263"/>
      <c r="EI65" s="263"/>
      <c r="EJ65" s="263"/>
      <c r="EK65" s="263"/>
      <c r="EL65" s="263"/>
      <c r="EM65" s="263"/>
      <c r="EN65" s="263"/>
      <c r="EO65" s="263"/>
      <c r="EP65" s="263"/>
      <c r="EQ65" s="263"/>
      <c r="ER65" s="263"/>
      <c r="ES65" s="263"/>
      <c r="ET65" s="263"/>
      <c r="EU65" s="263"/>
      <c r="EV65" s="263"/>
      <c r="EW65" s="263"/>
      <c r="EX65" s="263"/>
      <c r="EY65" s="263"/>
      <c r="EZ65" s="263"/>
      <c r="FA65" s="263"/>
      <c r="FB65" s="263"/>
      <c r="FC65" s="263"/>
      <c r="FD65" s="263"/>
      <c r="FE65" s="263"/>
      <c r="FF65" s="263"/>
      <c r="FG65" s="263"/>
      <c r="FH65" s="263"/>
      <c r="FI65" s="263"/>
      <c r="FJ65" s="263"/>
      <c r="FK65" s="263"/>
      <c r="FL65" s="263"/>
      <c r="FM65" s="263"/>
      <c r="FN65" s="263"/>
      <c r="FO65" s="263"/>
      <c r="FP65" s="263"/>
      <c r="FQ65" s="263"/>
      <c r="FR65" s="263"/>
      <c r="FS65" s="263"/>
      <c r="FT65" s="263"/>
      <c r="FU65" s="263"/>
      <c r="FV65" s="263"/>
      <c r="FW65" s="263"/>
      <c r="FX65" s="263"/>
      <c r="FY65" s="263"/>
      <c r="FZ65" s="263"/>
      <c r="GA65" s="263"/>
      <c r="GB65" s="263"/>
      <c r="GC65" s="263"/>
      <c r="GD65" s="263"/>
      <c r="GE65" s="263"/>
      <c r="GF65" s="263"/>
      <c r="GG65" s="263"/>
      <c r="GH65" s="263"/>
      <c r="GI65" s="263"/>
      <c r="GJ65" s="263"/>
      <c r="GK65" s="263"/>
      <c r="GL65" s="263"/>
      <c r="GM65" s="263"/>
      <c r="GN65" s="263"/>
      <c r="GO65" s="263"/>
      <c r="GP65" s="263"/>
      <c r="GQ65" s="263"/>
      <c r="GR65" s="263"/>
      <c r="GS65" s="263"/>
      <c r="GT65" s="263"/>
      <c r="GU65" s="263"/>
      <c r="GV65" s="263"/>
      <c r="GW65" s="263"/>
      <c r="GX65" s="263"/>
      <c r="GY65" s="263"/>
      <c r="GZ65" s="263"/>
      <c r="HA65" s="263"/>
      <c r="HB65" s="263"/>
      <c r="HC65" s="263"/>
      <c r="HD65" s="263"/>
      <c r="HE65" s="263"/>
      <c r="HF65" s="263"/>
      <c r="HG65" s="263"/>
      <c r="HH65" s="263"/>
      <c r="HI65" s="263"/>
      <c r="HJ65" s="263"/>
      <c r="HK65" s="263"/>
      <c r="HL65" s="263"/>
      <c r="HM65" s="263"/>
      <c r="HN65" s="263"/>
      <c r="HO65" s="263"/>
      <c r="HP65" s="263"/>
      <c r="HQ65" s="263"/>
      <c r="HR65" s="263"/>
      <c r="HS65" s="263"/>
      <c r="HT65" s="263"/>
      <c r="HU65" s="263"/>
      <c r="HV65" s="263"/>
      <c r="HW65" s="263"/>
      <c r="HX65" s="263"/>
      <c r="HY65" s="263"/>
      <c r="HZ65" s="263"/>
      <c r="IA65" s="263"/>
      <c r="IB65" s="263"/>
      <c r="IC65" s="263"/>
      <c r="ID65" s="263"/>
      <c r="IE65" s="263"/>
      <c r="IF65" s="263"/>
      <c r="IG65" s="263"/>
      <c r="IH65" s="263"/>
      <c r="II65" s="263"/>
      <c r="IJ65" s="263"/>
      <c r="IK65" s="263"/>
      <c r="IL65" s="263"/>
      <c r="IM65" s="263"/>
    </row>
    <row r="66" spans="1:248" ht="12" customHeight="1">
      <c r="A66" s="257"/>
      <c r="B66" s="293">
        <v>205</v>
      </c>
      <c r="C66" s="249"/>
      <c r="D66" s="249"/>
      <c r="E66" s="293" t="s">
        <v>195</v>
      </c>
      <c r="F66" s="287">
        <v>1428.37</v>
      </c>
      <c r="G66" s="89">
        <v>1050.57</v>
      </c>
      <c r="H66" s="89">
        <v>297.8</v>
      </c>
      <c r="I66" s="89"/>
      <c r="J66" s="319">
        <v>80</v>
      </c>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c r="DW66" s="257"/>
      <c r="DX66" s="257"/>
      <c r="DY66" s="257"/>
      <c r="DZ66" s="257"/>
      <c r="EA66" s="257"/>
      <c r="EB66" s="257"/>
      <c r="EC66" s="257"/>
      <c r="ED66" s="257"/>
      <c r="EE66" s="257"/>
      <c r="EF66" s="257"/>
      <c r="EG66" s="257"/>
      <c r="EH66" s="257"/>
      <c r="EI66" s="257"/>
      <c r="EJ66" s="257"/>
      <c r="EK66" s="257"/>
      <c r="EL66" s="257"/>
      <c r="EM66" s="257"/>
      <c r="EN66" s="257"/>
      <c r="EO66" s="257"/>
      <c r="EP66" s="257"/>
      <c r="EQ66" s="257"/>
      <c r="ER66" s="257"/>
      <c r="ES66" s="257"/>
      <c r="ET66" s="257"/>
      <c r="EU66" s="257"/>
      <c r="EV66" s="257"/>
      <c r="EW66" s="257"/>
      <c r="EX66" s="257"/>
      <c r="EY66" s="257"/>
      <c r="EZ66" s="257"/>
      <c r="FA66" s="257"/>
      <c r="FB66" s="257"/>
      <c r="FC66" s="257"/>
      <c r="FD66" s="257"/>
      <c r="FE66" s="257"/>
      <c r="FF66" s="257"/>
      <c r="FG66" s="257"/>
      <c r="FH66" s="257"/>
      <c r="FI66" s="257"/>
      <c r="FJ66" s="257"/>
      <c r="FK66" s="257"/>
      <c r="FL66" s="257"/>
      <c r="FM66" s="257"/>
      <c r="FN66" s="257"/>
      <c r="FO66" s="257"/>
      <c r="FP66" s="257"/>
      <c r="FQ66" s="257"/>
      <c r="FR66" s="257"/>
      <c r="FS66" s="257"/>
      <c r="FT66" s="257"/>
      <c r="FU66" s="257"/>
      <c r="FV66" s="257"/>
      <c r="FW66" s="257"/>
      <c r="FX66" s="257"/>
      <c r="FY66" s="257"/>
      <c r="FZ66" s="257"/>
      <c r="GA66" s="257"/>
      <c r="GB66" s="257"/>
      <c r="GC66" s="257"/>
      <c r="GD66" s="257"/>
      <c r="GE66" s="257"/>
      <c r="GF66" s="257"/>
      <c r="GG66" s="257"/>
      <c r="GH66" s="257"/>
      <c r="GI66" s="257"/>
      <c r="GJ66" s="257"/>
      <c r="GK66" s="257"/>
      <c r="GL66" s="257"/>
      <c r="GM66" s="257"/>
      <c r="GN66" s="257"/>
      <c r="GO66" s="257"/>
      <c r="GP66" s="257"/>
      <c r="GQ66" s="257"/>
      <c r="GR66" s="257"/>
      <c r="GS66" s="257"/>
      <c r="GT66" s="257"/>
      <c r="GU66" s="257"/>
      <c r="GV66" s="257"/>
      <c r="GW66" s="257"/>
      <c r="GX66" s="257"/>
      <c r="GY66" s="257"/>
      <c r="GZ66" s="257"/>
      <c r="HA66" s="257"/>
      <c r="HB66" s="257"/>
      <c r="HC66" s="257"/>
      <c r="HD66" s="257"/>
      <c r="HE66" s="257"/>
      <c r="HF66" s="257"/>
      <c r="HG66" s="257"/>
      <c r="HH66" s="257"/>
      <c r="HI66" s="257"/>
      <c r="HJ66" s="257"/>
      <c r="HK66" s="257"/>
      <c r="HL66" s="257"/>
      <c r="HM66" s="257"/>
      <c r="HN66" s="257"/>
      <c r="HO66" s="257"/>
      <c r="HP66" s="257"/>
      <c r="HQ66" s="257"/>
      <c r="HR66" s="257"/>
      <c r="HS66" s="257"/>
      <c r="HT66" s="257"/>
      <c r="HU66" s="257"/>
      <c r="HV66" s="257"/>
      <c r="HW66" s="257"/>
      <c r="HX66" s="257"/>
      <c r="HY66" s="257"/>
      <c r="HZ66" s="257"/>
      <c r="IA66" s="257"/>
      <c r="IB66" s="257"/>
      <c r="IC66" s="257"/>
      <c r="ID66" s="257"/>
      <c r="IE66" s="257"/>
      <c r="IF66" s="257"/>
      <c r="IG66" s="257"/>
      <c r="IH66" s="257"/>
      <c r="II66" s="257"/>
      <c r="IJ66" s="257"/>
      <c r="IK66" s="257"/>
      <c r="IL66" s="257"/>
      <c r="IM66" s="257"/>
      <c r="IN66"/>
    </row>
    <row r="67" spans="1:248" ht="12" customHeight="1">
      <c r="A67" s="270"/>
      <c r="B67" s="293"/>
      <c r="C67" s="249" t="s">
        <v>225</v>
      </c>
      <c r="D67" s="249"/>
      <c r="E67" s="293" t="s">
        <v>189</v>
      </c>
      <c r="F67" s="287">
        <v>1428.37</v>
      </c>
      <c r="G67" s="89">
        <v>1050.57</v>
      </c>
      <c r="H67" s="89">
        <v>297.8</v>
      </c>
      <c r="I67" s="89"/>
      <c r="J67" s="319">
        <v>80</v>
      </c>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7"/>
      <c r="DL67" s="257"/>
      <c r="DM67" s="257"/>
      <c r="DN67" s="257"/>
      <c r="DO67" s="257"/>
      <c r="DP67" s="257"/>
      <c r="DQ67" s="257"/>
      <c r="DR67" s="257"/>
      <c r="DS67" s="257"/>
      <c r="DT67" s="257"/>
      <c r="DU67" s="257"/>
      <c r="DV67" s="257"/>
      <c r="DW67" s="257"/>
      <c r="DX67" s="257"/>
      <c r="DY67" s="257"/>
      <c r="DZ67" s="257"/>
      <c r="EA67" s="257"/>
      <c r="EB67" s="257"/>
      <c r="EC67" s="257"/>
      <c r="ED67" s="257"/>
      <c r="EE67" s="257"/>
      <c r="EF67" s="257"/>
      <c r="EG67" s="257"/>
      <c r="EH67" s="257"/>
      <c r="EI67" s="257"/>
      <c r="EJ67" s="257"/>
      <c r="EK67" s="257"/>
      <c r="EL67" s="257"/>
      <c r="EM67" s="257"/>
      <c r="EN67" s="257"/>
      <c r="EO67" s="257"/>
      <c r="EP67" s="257"/>
      <c r="EQ67" s="257"/>
      <c r="ER67" s="257"/>
      <c r="ES67" s="257"/>
      <c r="ET67" s="257"/>
      <c r="EU67" s="257"/>
      <c r="EV67" s="257"/>
      <c r="EW67" s="257"/>
      <c r="EX67" s="257"/>
      <c r="EY67" s="257"/>
      <c r="EZ67" s="257"/>
      <c r="FA67" s="257"/>
      <c r="FB67" s="257"/>
      <c r="FC67" s="257"/>
      <c r="FD67" s="257"/>
      <c r="FE67" s="257"/>
      <c r="FF67" s="257"/>
      <c r="FG67" s="257"/>
      <c r="FH67" s="257"/>
      <c r="FI67" s="257"/>
      <c r="FJ67" s="257"/>
      <c r="FK67" s="257"/>
      <c r="FL67" s="257"/>
      <c r="FM67" s="257"/>
      <c r="FN67" s="257"/>
      <c r="FO67" s="257"/>
      <c r="FP67" s="257"/>
      <c r="FQ67" s="257"/>
      <c r="FR67" s="257"/>
      <c r="FS67" s="257"/>
      <c r="FT67" s="257"/>
      <c r="FU67" s="257"/>
      <c r="FV67" s="257"/>
      <c r="FW67" s="257"/>
      <c r="FX67" s="257"/>
      <c r="FY67" s="257"/>
      <c r="FZ67" s="257"/>
      <c r="GA67" s="257"/>
      <c r="GB67" s="257"/>
      <c r="GC67" s="257"/>
      <c r="GD67" s="257"/>
      <c r="GE67" s="257"/>
      <c r="GF67" s="257"/>
      <c r="GG67" s="257"/>
      <c r="GH67" s="257"/>
      <c r="GI67" s="257"/>
      <c r="GJ67" s="257"/>
      <c r="GK67" s="257"/>
      <c r="GL67" s="257"/>
      <c r="GM67" s="257"/>
      <c r="GN67" s="257"/>
      <c r="GO67" s="257"/>
      <c r="GP67" s="257"/>
      <c r="GQ67" s="257"/>
      <c r="GR67" s="257"/>
      <c r="GS67" s="257"/>
      <c r="GT67" s="257"/>
      <c r="GU67" s="257"/>
      <c r="GV67" s="257"/>
      <c r="GW67" s="257"/>
      <c r="GX67" s="257"/>
      <c r="GY67" s="257"/>
      <c r="GZ67" s="257"/>
      <c r="HA67" s="257"/>
      <c r="HB67" s="257"/>
      <c r="HC67" s="257"/>
      <c r="HD67" s="257"/>
      <c r="HE67" s="257"/>
      <c r="HF67" s="257"/>
      <c r="HG67" s="257"/>
      <c r="HH67" s="257"/>
      <c r="HI67" s="257"/>
      <c r="HJ67" s="257"/>
      <c r="HK67" s="257"/>
      <c r="HL67" s="257"/>
      <c r="HM67" s="257"/>
      <c r="HN67" s="257"/>
      <c r="HO67" s="257"/>
      <c r="HP67" s="257"/>
      <c r="HQ67" s="257"/>
      <c r="HR67" s="257"/>
      <c r="HS67" s="257"/>
      <c r="HT67" s="257"/>
      <c r="HU67" s="257"/>
      <c r="HV67" s="257"/>
      <c r="HW67" s="257"/>
      <c r="HX67" s="257"/>
      <c r="HY67" s="257"/>
      <c r="HZ67" s="257"/>
      <c r="IA67" s="257"/>
      <c r="IB67" s="257"/>
      <c r="IC67" s="257"/>
      <c r="ID67" s="257"/>
      <c r="IE67" s="257"/>
      <c r="IF67" s="257"/>
      <c r="IG67" s="257"/>
      <c r="IH67" s="257"/>
      <c r="II67" s="257"/>
      <c r="IJ67" s="257"/>
      <c r="IK67" s="257"/>
      <c r="IL67" s="257"/>
      <c r="IM67" s="257"/>
      <c r="IN67"/>
    </row>
    <row r="68" spans="1:248" ht="12" customHeight="1">
      <c r="A68" s="270"/>
      <c r="B68" s="293">
        <v>205</v>
      </c>
      <c r="C68" s="249" t="s">
        <v>226</v>
      </c>
      <c r="D68" s="249" t="s">
        <v>214</v>
      </c>
      <c r="E68" s="293" t="s">
        <v>190</v>
      </c>
      <c r="F68" s="287">
        <v>1428.37</v>
      </c>
      <c r="G68" s="89">
        <v>1050.57</v>
      </c>
      <c r="H68" s="89">
        <v>297.8</v>
      </c>
      <c r="I68" s="89"/>
      <c r="J68" s="319">
        <v>80</v>
      </c>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7"/>
      <c r="EB68" s="257"/>
      <c r="EC68" s="257"/>
      <c r="ED68" s="257"/>
      <c r="EE68" s="257"/>
      <c r="EF68" s="257"/>
      <c r="EG68" s="257"/>
      <c r="EH68" s="257"/>
      <c r="EI68" s="257"/>
      <c r="EJ68" s="257"/>
      <c r="EK68" s="257"/>
      <c r="EL68" s="257"/>
      <c r="EM68" s="257"/>
      <c r="EN68" s="257"/>
      <c r="EO68" s="257"/>
      <c r="EP68" s="257"/>
      <c r="EQ68" s="257"/>
      <c r="ER68" s="257"/>
      <c r="ES68" s="257"/>
      <c r="ET68" s="257"/>
      <c r="EU68" s="257"/>
      <c r="EV68" s="257"/>
      <c r="EW68" s="257"/>
      <c r="EX68" s="257"/>
      <c r="EY68" s="257"/>
      <c r="EZ68" s="257"/>
      <c r="FA68" s="257"/>
      <c r="FB68" s="257"/>
      <c r="FC68" s="257"/>
      <c r="FD68" s="257"/>
      <c r="FE68" s="257"/>
      <c r="FF68" s="257"/>
      <c r="FG68" s="257"/>
      <c r="FH68" s="257"/>
      <c r="FI68" s="257"/>
      <c r="FJ68" s="257"/>
      <c r="FK68" s="257"/>
      <c r="FL68" s="257"/>
      <c r="FM68" s="257"/>
      <c r="FN68" s="257"/>
      <c r="FO68" s="257"/>
      <c r="FP68" s="257"/>
      <c r="FQ68" s="257"/>
      <c r="FR68" s="257"/>
      <c r="FS68" s="257"/>
      <c r="FT68" s="257"/>
      <c r="FU68" s="257"/>
      <c r="FV68" s="257"/>
      <c r="FW68" s="257"/>
      <c r="FX68" s="257"/>
      <c r="FY68" s="257"/>
      <c r="FZ68" s="257"/>
      <c r="GA68" s="257"/>
      <c r="GB68" s="257"/>
      <c r="GC68" s="257"/>
      <c r="GD68" s="257"/>
      <c r="GE68" s="257"/>
      <c r="GF68" s="257"/>
      <c r="GG68" s="257"/>
      <c r="GH68" s="257"/>
      <c r="GI68" s="257"/>
      <c r="GJ68" s="257"/>
      <c r="GK68" s="257"/>
      <c r="GL68" s="257"/>
      <c r="GM68" s="257"/>
      <c r="GN68" s="257"/>
      <c r="GO68" s="257"/>
      <c r="GP68" s="257"/>
      <c r="GQ68" s="257"/>
      <c r="GR68" s="257"/>
      <c r="GS68" s="257"/>
      <c r="GT68" s="257"/>
      <c r="GU68" s="257"/>
      <c r="GV68" s="257"/>
      <c r="GW68" s="257"/>
      <c r="GX68" s="257"/>
      <c r="GY68" s="257"/>
      <c r="GZ68" s="257"/>
      <c r="HA68" s="257"/>
      <c r="HB68" s="257"/>
      <c r="HC68" s="257"/>
      <c r="HD68" s="257"/>
      <c r="HE68" s="257"/>
      <c r="HF68" s="257"/>
      <c r="HG68" s="257"/>
      <c r="HH68" s="257"/>
      <c r="HI68" s="257"/>
      <c r="HJ68" s="257"/>
      <c r="HK68" s="257"/>
      <c r="HL68" s="257"/>
      <c r="HM68" s="257"/>
      <c r="HN68" s="257"/>
      <c r="HO68" s="257"/>
      <c r="HP68" s="257"/>
      <c r="HQ68" s="257"/>
      <c r="HR68" s="257"/>
      <c r="HS68" s="257"/>
      <c r="HT68" s="257"/>
      <c r="HU68" s="257"/>
      <c r="HV68" s="257"/>
      <c r="HW68" s="257"/>
      <c r="HX68" s="257"/>
      <c r="HY68" s="257"/>
      <c r="HZ68" s="257"/>
      <c r="IA68" s="257"/>
      <c r="IB68" s="257"/>
      <c r="IC68" s="257"/>
      <c r="ID68" s="257"/>
      <c r="IE68" s="257"/>
      <c r="IF68" s="257"/>
      <c r="IG68" s="257"/>
      <c r="IH68" s="257"/>
      <c r="II68" s="257"/>
      <c r="IJ68" s="257"/>
      <c r="IK68" s="257"/>
      <c r="IL68" s="257"/>
      <c r="IM68" s="257"/>
      <c r="IN68"/>
    </row>
    <row r="69" spans="1:248" ht="12" customHeight="1">
      <c r="A69" s="270"/>
      <c r="B69" s="293">
        <v>208</v>
      </c>
      <c r="C69" s="249"/>
      <c r="D69" s="249"/>
      <c r="E69" s="293" t="s">
        <v>35</v>
      </c>
      <c r="F69" s="287">
        <v>240.02</v>
      </c>
      <c r="G69" s="89">
        <v>171.39</v>
      </c>
      <c r="H69" s="89">
        <v>7.15</v>
      </c>
      <c r="I69" s="89">
        <v>61.48</v>
      </c>
      <c r="J69" s="319">
        <v>0</v>
      </c>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c r="FS69" s="257"/>
      <c r="FT69" s="257"/>
      <c r="FU69" s="257"/>
      <c r="FV69" s="257"/>
      <c r="FW69" s="257"/>
      <c r="FX69" s="257"/>
      <c r="FY69" s="257"/>
      <c r="FZ69" s="257"/>
      <c r="GA69" s="257"/>
      <c r="GB69" s="257"/>
      <c r="GC69" s="257"/>
      <c r="GD69" s="257"/>
      <c r="GE69" s="257"/>
      <c r="GF69" s="257"/>
      <c r="GG69" s="257"/>
      <c r="GH69" s="257"/>
      <c r="GI69" s="257"/>
      <c r="GJ69" s="257"/>
      <c r="GK69" s="257"/>
      <c r="GL69" s="257"/>
      <c r="GM69" s="257"/>
      <c r="GN69" s="257"/>
      <c r="GO69" s="257"/>
      <c r="GP69" s="257"/>
      <c r="GQ69" s="257"/>
      <c r="GR69" s="257"/>
      <c r="GS69" s="257"/>
      <c r="GT69" s="257"/>
      <c r="GU69" s="257"/>
      <c r="GV69" s="257"/>
      <c r="GW69" s="257"/>
      <c r="GX69" s="257"/>
      <c r="GY69" s="257"/>
      <c r="GZ69" s="257"/>
      <c r="HA69" s="257"/>
      <c r="HB69" s="257"/>
      <c r="HC69" s="257"/>
      <c r="HD69" s="257"/>
      <c r="HE69" s="257"/>
      <c r="HF69" s="257"/>
      <c r="HG69" s="257"/>
      <c r="HH69" s="257"/>
      <c r="HI69" s="257"/>
      <c r="HJ69" s="257"/>
      <c r="HK69" s="257"/>
      <c r="HL69" s="257"/>
      <c r="HM69" s="257"/>
      <c r="HN69" s="257"/>
      <c r="HO69" s="257"/>
      <c r="HP69" s="257"/>
      <c r="HQ69" s="257"/>
      <c r="HR69" s="257"/>
      <c r="HS69" s="257"/>
      <c r="HT69" s="257"/>
      <c r="HU69" s="257"/>
      <c r="HV69" s="257"/>
      <c r="HW69" s="257"/>
      <c r="HX69" s="257"/>
      <c r="HY69" s="257"/>
      <c r="HZ69" s="257"/>
      <c r="IA69" s="257"/>
      <c r="IB69" s="257"/>
      <c r="IC69" s="257"/>
      <c r="ID69" s="257"/>
      <c r="IE69" s="257"/>
      <c r="IF69" s="257"/>
      <c r="IG69" s="257"/>
      <c r="IH69" s="257"/>
      <c r="II69" s="257"/>
      <c r="IJ69" s="257"/>
      <c r="IK69" s="257"/>
      <c r="IL69" s="257"/>
      <c r="IM69" s="257"/>
      <c r="IN69"/>
    </row>
    <row r="70" spans="1:248" ht="12" customHeight="1">
      <c r="A70" s="270"/>
      <c r="B70" s="293"/>
      <c r="C70" s="249" t="s">
        <v>210</v>
      </c>
      <c r="D70" s="249"/>
      <c r="E70" s="293" t="s">
        <v>88</v>
      </c>
      <c r="F70" s="287">
        <v>240.02</v>
      </c>
      <c r="G70" s="89">
        <v>171.39</v>
      </c>
      <c r="H70" s="89">
        <v>7.15</v>
      </c>
      <c r="I70" s="89">
        <v>61.48</v>
      </c>
      <c r="J70" s="319">
        <v>0</v>
      </c>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257"/>
      <c r="EK70" s="257"/>
      <c r="EL70" s="257"/>
      <c r="EM70" s="257"/>
      <c r="EN70" s="257"/>
      <c r="EO70" s="257"/>
      <c r="EP70" s="257"/>
      <c r="EQ70" s="257"/>
      <c r="ER70" s="257"/>
      <c r="ES70" s="257"/>
      <c r="ET70" s="257"/>
      <c r="EU70" s="257"/>
      <c r="EV70" s="257"/>
      <c r="EW70" s="257"/>
      <c r="EX70" s="257"/>
      <c r="EY70" s="257"/>
      <c r="EZ70" s="257"/>
      <c r="FA70" s="257"/>
      <c r="FB70" s="257"/>
      <c r="FC70" s="257"/>
      <c r="FD70" s="257"/>
      <c r="FE70" s="257"/>
      <c r="FF70" s="257"/>
      <c r="FG70" s="257"/>
      <c r="FH70" s="257"/>
      <c r="FI70" s="257"/>
      <c r="FJ70" s="257"/>
      <c r="FK70" s="257"/>
      <c r="FL70" s="257"/>
      <c r="FM70" s="257"/>
      <c r="FN70" s="257"/>
      <c r="FO70" s="257"/>
      <c r="FP70" s="257"/>
      <c r="FQ70" s="257"/>
      <c r="FR70" s="257"/>
      <c r="FS70" s="257"/>
      <c r="FT70" s="257"/>
      <c r="FU70" s="257"/>
      <c r="FV70" s="257"/>
      <c r="FW70" s="257"/>
      <c r="FX70" s="257"/>
      <c r="FY70" s="257"/>
      <c r="FZ70" s="257"/>
      <c r="GA70" s="257"/>
      <c r="GB70" s="257"/>
      <c r="GC70" s="257"/>
      <c r="GD70" s="257"/>
      <c r="GE70" s="257"/>
      <c r="GF70" s="257"/>
      <c r="GG70" s="257"/>
      <c r="GH70" s="257"/>
      <c r="GI70" s="257"/>
      <c r="GJ70" s="257"/>
      <c r="GK70" s="257"/>
      <c r="GL70" s="257"/>
      <c r="GM70" s="257"/>
      <c r="GN70" s="257"/>
      <c r="GO70" s="257"/>
      <c r="GP70" s="257"/>
      <c r="GQ70" s="257"/>
      <c r="GR70" s="257"/>
      <c r="GS70" s="257"/>
      <c r="GT70" s="257"/>
      <c r="GU70" s="257"/>
      <c r="GV70" s="257"/>
      <c r="GW70" s="257"/>
      <c r="GX70" s="257"/>
      <c r="GY70" s="257"/>
      <c r="GZ70" s="257"/>
      <c r="HA70" s="257"/>
      <c r="HB70" s="257"/>
      <c r="HC70" s="257"/>
      <c r="HD70" s="257"/>
      <c r="HE70" s="257"/>
      <c r="HF70" s="257"/>
      <c r="HG70" s="257"/>
      <c r="HH70" s="257"/>
      <c r="HI70" s="257"/>
      <c r="HJ70" s="257"/>
      <c r="HK70" s="257"/>
      <c r="HL70" s="257"/>
      <c r="HM70" s="257"/>
      <c r="HN70" s="257"/>
      <c r="HO70" s="257"/>
      <c r="HP70" s="257"/>
      <c r="HQ70" s="257"/>
      <c r="HR70" s="257"/>
      <c r="HS70" s="257"/>
      <c r="HT70" s="257"/>
      <c r="HU70" s="257"/>
      <c r="HV70" s="257"/>
      <c r="HW70" s="257"/>
      <c r="HX70" s="257"/>
      <c r="HY70" s="257"/>
      <c r="HZ70" s="257"/>
      <c r="IA70" s="257"/>
      <c r="IB70" s="257"/>
      <c r="IC70" s="257"/>
      <c r="ID70" s="257"/>
      <c r="IE70" s="257"/>
      <c r="IF70" s="257"/>
      <c r="IG70" s="257"/>
      <c r="IH70" s="257"/>
      <c r="II70" s="257"/>
      <c r="IJ70" s="257"/>
      <c r="IK70" s="257"/>
      <c r="IL70" s="257"/>
      <c r="IM70" s="257"/>
      <c r="IN70"/>
    </row>
    <row r="71" spans="1:248" ht="12" customHeight="1">
      <c r="A71" s="270"/>
      <c r="B71" s="293">
        <v>208</v>
      </c>
      <c r="C71" s="249" t="s">
        <v>211</v>
      </c>
      <c r="D71" s="249" t="s">
        <v>214</v>
      </c>
      <c r="E71" s="293" t="s">
        <v>191</v>
      </c>
      <c r="F71" s="287">
        <v>68.63</v>
      </c>
      <c r="G71" s="319"/>
      <c r="H71" s="89">
        <v>7.15</v>
      </c>
      <c r="I71" s="89">
        <v>61.48</v>
      </c>
      <c r="J71" s="319">
        <v>0</v>
      </c>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257"/>
      <c r="EK71" s="257"/>
      <c r="EL71" s="257"/>
      <c r="EM71" s="257"/>
      <c r="EN71" s="257"/>
      <c r="EO71" s="257"/>
      <c r="EP71" s="257"/>
      <c r="EQ71" s="257"/>
      <c r="ER71" s="257"/>
      <c r="ES71" s="257"/>
      <c r="ET71" s="257"/>
      <c r="EU71" s="257"/>
      <c r="EV71" s="257"/>
      <c r="EW71" s="257"/>
      <c r="EX71" s="257"/>
      <c r="EY71" s="257"/>
      <c r="EZ71" s="257"/>
      <c r="FA71" s="257"/>
      <c r="FB71" s="257"/>
      <c r="FC71" s="257"/>
      <c r="FD71" s="257"/>
      <c r="FE71" s="257"/>
      <c r="FF71" s="257"/>
      <c r="FG71" s="257"/>
      <c r="FH71" s="257"/>
      <c r="FI71" s="257"/>
      <c r="FJ71" s="257"/>
      <c r="FK71" s="257"/>
      <c r="FL71" s="257"/>
      <c r="FM71" s="257"/>
      <c r="FN71" s="257"/>
      <c r="FO71" s="257"/>
      <c r="FP71" s="257"/>
      <c r="FQ71" s="257"/>
      <c r="FR71" s="257"/>
      <c r="FS71" s="257"/>
      <c r="FT71" s="257"/>
      <c r="FU71" s="257"/>
      <c r="FV71" s="257"/>
      <c r="FW71" s="257"/>
      <c r="FX71" s="257"/>
      <c r="FY71" s="257"/>
      <c r="FZ71" s="257"/>
      <c r="GA71" s="257"/>
      <c r="GB71" s="257"/>
      <c r="GC71" s="257"/>
      <c r="GD71" s="257"/>
      <c r="GE71" s="257"/>
      <c r="GF71" s="257"/>
      <c r="GG71" s="257"/>
      <c r="GH71" s="257"/>
      <c r="GI71" s="257"/>
      <c r="GJ71" s="257"/>
      <c r="GK71" s="257"/>
      <c r="GL71" s="257"/>
      <c r="GM71" s="257"/>
      <c r="GN71" s="257"/>
      <c r="GO71" s="257"/>
      <c r="GP71" s="257"/>
      <c r="GQ71" s="257"/>
      <c r="GR71" s="257"/>
      <c r="GS71" s="257"/>
      <c r="GT71" s="257"/>
      <c r="GU71" s="257"/>
      <c r="GV71" s="257"/>
      <c r="GW71" s="257"/>
      <c r="GX71" s="257"/>
      <c r="GY71" s="257"/>
      <c r="GZ71" s="257"/>
      <c r="HA71" s="257"/>
      <c r="HB71" s="257"/>
      <c r="HC71" s="257"/>
      <c r="HD71" s="257"/>
      <c r="HE71" s="257"/>
      <c r="HF71" s="257"/>
      <c r="HG71" s="257"/>
      <c r="HH71" s="257"/>
      <c r="HI71" s="257"/>
      <c r="HJ71" s="257"/>
      <c r="HK71" s="257"/>
      <c r="HL71" s="257"/>
      <c r="HM71" s="257"/>
      <c r="HN71" s="257"/>
      <c r="HO71" s="257"/>
      <c r="HP71" s="257"/>
      <c r="HQ71" s="257"/>
      <c r="HR71" s="257"/>
      <c r="HS71" s="257"/>
      <c r="HT71" s="257"/>
      <c r="HU71" s="257"/>
      <c r="HV71" s="257"/>
      <c r="HW71" s="257"/>
      <c r="HX71" s="257"/>
      <c r="HY71" s="257"/>
      <c r="HZ71" s="257"/>
      <c r="IA71" s="257"/>
      <c r="IB71" s="257"/>
      <c r="IC71" s="257"/>
      <c r="ID71" s="257"/>
      <c r="IE71" s="257"/>
      <c r="IF71" s="257"/>
      <c r="IG71" s="257"/>
      <c r="IH71" s="257"/>
      <c r="II71" s="257"/>
      <c r="IJ71" s="257"/>
      <c r="IK71" s="257"/>
      <c r="IL71" s="257"/>
      <c r="IM71" s="257"/>
      <c r="IN71"/>
    </row>
    <row r="72" spans="1:248" ht="12" customHeight="1">
      <c r="A72" s="270"/>
      <c r="B72" s="293">
        <v>208</v>
      </c>
      <c r="C72" s="249" t="s">
        <v>211</v>
      </c>
      <c r="D72" s="249" t="s">
        <v>210</v>
      </c>
      <c r="E72" s="293" t="s">
        <v>10</v>
      </c>
      <c r="F72" s="287">
        <v>154.09</v>
      </c>
      <c r="G72" s="89">
        <v>154.09</v>
      </c>
      <c r="H72" s="89">
        <f>-I72</f>
        <v>0</v>
      </c>
      <c r="I72" s="89"/>
      <c r="J72" s="319">
        <v>0</v>
      </c>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7"/>
      <c r="DD72" s="257"/>
      <c r="DE72" s="257"/>
      <c r="DF72" s="257"/>
      <c r="DG72" s="257"/>
      <c r="DH72" s="257"/>
      <c r="DI72" s="257"/>
      <c r="DJ72" s="257"/>
      <c r="DK72" s="257"/>
      <c r="DL72" s="257"/>
      <c r="DM72" s="257"/>
      <c r="DN72" s="257"/>
      <c r="DO72" s="257"/>
      <c r="DP72" s="257"/>
      <c r="DQ72" s="257"/>
      <c r="DR72" s="257"/>
      <c r="DS72" s="257"/>
      <c r="DT72" s="257"/>
      <c r="DU72" s="257"/>
      <c r="DV72" s="257"/>
      <c r="DW72" s="257"/>
      <c r="DX72" s="257"/>
      <c r="DY72" s="257"/>
      <c r="DZ72" s="257"/>
      <c r="EA72" s="257"/>
      <c r="EB72" s="257"/>
      <c r="EC72" s="257"/>
      <c r="ED72" s="257"/>
      <c r="EE72" s="257"/>
      <c r="EF72" s="257"/>
      <c r="EG72" s="257"/>
      <c r="EH72" s="257"/>
      <c r="EI72" s="257"/>
      <c r="EJ72" s="257"/>
      <c r="EK72" s="257"/>
      <c r="EL72" s="257"/>
      <c r="EM72" s="257"/>
      <c r="EN72" s="257"/>
      <c r="EO72" s="257"/>
      <c r="EP72" s="257"/>
      <c r="EQ72" s="257"/>
      <c r="ER72" s="257"/>
      <c r="ES72" s="257"/>
      <c r="ET72" s="257"/>
      <c r="EU72" s="257"/>
      <c r="EV72" s="257"/>
      <c r="EW72" s="257"/>
      <c r="EX72" s="257"/>
      <c r="EY72" s="257"/>
      <c r="EZ72" s="257"/>
      <c r="FA72" s="257"/>
      <c r="FB72" s="257"/>
      <c r="FC72" s="257"/>
      <c r="FD72" s="257"/>
      <c r="FE72" s="257"/>
      <c r="FF72" s="257"/>
      <c r="FG72" s="257"/>
      <c r="FH72" s="257"/>
      <c r="FI72" s="257"/>
      <c r="FJ72" s="257"/>
      <c r="FK72" s="257"/>
      <c r="FL72" s="257"/>
      <c r="FM72" s="257"/>
      <c r="FN72" s="257"/>
      <c r="FO72" s="257"/>
      <c r="FP72" s="257"/>
      <c r="FQ72" s="257"/>
      <c r="FR72" s="257"/>
      <c r="FS72" s="257"/>
      <c r="FT72" s="257"/>
      <c r="FU72" s="257"/>
      <c r="FV72" s="257"/>
      <c r="FW72" s="257"/>
      <c r="FX72" s="257"/>
      <c r="FY72" s="257"/>
      <c r="FZ72" s="257"/>
      <c r="GA72" s="257"/>
      <c r="GB72" s="257"/>
      <c r="GC72" s="257"/>
      <c r="GD72" s="257"/>
      <c r="GE72" s="257"/>
      <c r="GF72" s="257"/>
      <c r="GG72" s="257"/>
      <c r="GH72" s="257"/>
      <c r="GI72" s="257"/>
      <c r="GJ72" s="257"/>
      <c r="GK72" s="257"/>
      <c r="GL72" s="257"/>
      <c r="GM72" s="257"/>
      <c r="GN72" s="257"/>
      <c r="GO72" s="257"/>
      <c r="GP72" s="257"/>
      <c r="GQ72" s="257"/>
      <c r="GR72" s="257"/>
      <c r="GS72" s="257"/>
      <c r="GT72" s="257"/>
      <c r="GU72" s="257"/>
      <c r="GV72" s="257"/>
      <c r="GW72" s="257"/>
      <c r="GX72" s="257"/>
      <c r="GY72" s="257"/>
      <c r="GZ72" s="257"/>
      <c r="HA72" s="257"/>
      <c r="HB72" s="257"/>
      <c r="HC72" s="257"/>
      <c r="HD72" s="257"/>
      <c r="HE72" s="257"/>
      <c r="HF72" s="257"/>
      <c r="HG72" s="257"/>
      <c r="HH72" s="257"/>
      <c r="HI72" s="257"/>
      <c r="HJ72" s="257"/>
      <c r="HK72" s="257"/>
      <c r="HL72" s="257"/>
      <c r="HM72" s="257"/>
      <c r="HN72" s="257"/>
      <c r="HO72" s="257"/>
      <c r="HP72" s="257"/>
      <c r="HQ72" s="257"/>
      <c r="HR72" s="257"/>
      <c r="HS72" s="257"/>
      <c r="HT72" s="257"/>
      <c r="HU72" s="257"/>
      <c r="HV72" s="257"/>
      <c r="HW72" s="257"/>
      <c r="HX72" s="257"/>
      <c r="HY72" s="257"/>
      <c r="HZ72" s="257"/>
      <c r="IA72" s="257"/>
      <c r="IB72" s="257"/>
      <c r="IC72" s="257"/>
      <c r="ID72" s="257"/>
      <c r="IE72" s="257"/>
      <c r="IF72" s="257"/>
      <c r="IG72" s="257"/>
      <c r="IH72" s="257"/>
      <c r="II72" s="257"/>
      <c r="IJ72" s="257"/>
      <c r="IK72" s="257"/>
      <c r="IL72" s="257"/>
      <c r="IM72" s="257"/>
      <c r="IN72"/>
    </row>
    <row r="73" spans="1:248" ht="12" customHeight="1">
      <c r="A73" s="270"/>
      <c r="B73" s="293">
        <v>208</v>
      </c>
      <c r="C73" s="249" t="s">
        <v>211</v>
      </c>
      <c r="D73" s="249" t="s">
        <v>212</v>
      </c>
      <c r="E73" s="293" t="s">
        <v>90</v>
      </c>
      <c r="F73" s="287">
        <v>17.3</v>
      </c>
      <c r="G73" s="89">
        <v>17.3</v>
      </c>
      <c r="H73" s="89"/>
      <c r="I73" s="89"/>
      <c r="J73" s="319">
        <v>0</v>
      </c>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7"/>
      <c r="FU73" s="257"/>
      <c r="FV73" s="257"/>
      <c r="FW73" s="257"/>
      <c r="FX73" s="257"/>
      <c r="FY73" s="257"/>
      <c r="FZ73" s="257"/>
      <c r="GA73" s="257"/>
      <c r="GB73" s="257"/>
      <c r="GC73" s="257"/>
      <c r="GD73" s="257"/>
      <c r="GE73" s="257"/>
      <c r="GF73" s="257"/>
      <c r="GG73" s="257"/>
      <c r="GH73" s="257"/>
      <c r="GI73" s="257"/>
      <c r="GJ73" s="257"/>
      <c r="GK73" s="257"/>
      <c r="GL73" s="257"/>
      <c r="GM73" s="257"/>
      <c r="GN73" s="257"/>
      <c r="GO73" s="257"/>
      <c r="GP73" s="257"/>
      <c r="GQ73" s="257"/>
      <c r="GR73" s="257"/>
      <c r="GS73" s="257"/>
      <c r="GT73" s="257"/>
      <c r="GU73" s="257"/>
      <c r="GV73" s="257"/>
      <c r="GW73" s="257"/>
      <c r="GX73" s="257"/>
      <c r="GY73" s="257"/>
      <c r="GZ73" s="257"/>
      <c r="HA73" s="257"/>
      <c r="HB73" s="257"/>
      <c r="HC73" s="257"/>
      <c r="HD73" s="257"/>
      <c r="HE73" s="257"/>
      <c r="HF73" s="257"/>
      <c r="HG73" s="257"/>
      <c r="HH73" s="257"/>
      <c r="HI73" s="257"/>
      <c r="HJ73" s="257"/>
      <c r="HK73" s="257"/>
      <c r="HL73" s="257"/>
      <c r="HM73" s="257"/>
      <c r="HN73" s="257"/>
      <c r="HO73" s="257"/>
      <c r="HP73" s="257"/>
      <c r="HQ73" s="257"/>
      <c r="HR73" s="257"/>
      <c r="HS73" s="257"/>
      <c r="HT73" s="257"/>
      <c r="HU73" s="257"/>
      <c r="HV73" s="257"/>
      <c r="HW73" s="257"/>
      <c r="HX73" s="257"/>
      <c r="HY73" s="257"/>
      <c r="HZ73" s="257"/>
      <c r="IA73" s="257"/>
      <c r="IB73" s="257"/>
      <c r="IC73" s="257"/>
      <c r="ID73" s="257"/>
      <c r="IE73" s="257"/>
      <c r="IF73" s="257"/>
      <c r="IG73" s="257"/>
      <c r="IH73" s="257"/>
      <c r="II73" s="257"/>
      <c r="IJ73" s="257"/>
      <c r="IK73" s="257"/>
      <c r="IL73" s="257"/>
      <c r="IM73" s="257"/>
      <c r="IN73"/>
    </row>
    <row r="74" spans="1:247" s="288" customFormat="1" ht="12" customHeight="1">
      <c r="A74" s="265"/>
      <c r="B74" s="293">
        <v>210</v>
      </c>
      <c r="C74" s="249"/>
      <c r="D74" s="249"/>
      <c r="E74" s="293" t="s">
        <v>91</v>
      </c>
      <c r="F74" s="287">
        <v>93.83</v>
      </c>
      <c r="G74" s="89">
        <v>93.83</v>
      </c>
      <c r="H74" s="286"/>
      <c r="I74" s="286"/>
      <c r="J74" s="320">
        <v>0</v>
      </c>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c r="DM74" s="263"/>
      <c r="DN74" s="263"/>
      <c r="DO74" s="263"/>
      <c r="DP74" s="263"/>
      <c r="DQ74" s="263"/>
      <c r="DR74" s="263"/>
      <c r="DS74" s="263"/>
      <c r="DT74" s="263"/>
      <c r="DU74" s="263"/>
      <c r="DV74" s="263"/>
      <c r="DW74" s="263"/>
      <c r="DX74" s="263"/>
      <c r="DY74" s="263"/>
      <c r="DZ74" s="263"/>
      <c r="EA74" s="263"/>
      <c r="EB74" s="263"/>
      <c r="EC74" s="263"/>
      <c r="ED74" s="263"/>
      <c r="EE74" s="263"/>
      <c r="EF74" s="263"/>
      <c r="EG74" s="263"/>
      <c r="EH74" s="263"/>
      <c r="EI74" s="263"/>
      <c r="EJ74" s="263"/>
      <c r="EK74" s="263"/>
      <c r="EL74" s="263"/>
      <c r="EM74" s="263"/>
      <c r="EN74" s="263"/>
      <c r="EO74" s="263"/>
      <c r="EP74" s="263"/>
      <c r="EQ74" s="263"/>
      <c r="ER74" s="263"/>
      <c r="ES74" s="263"/>
      <c r="ET74" s="263"/>
      <c r="EU74" s="263"/>
      <c r="EV74" s="263"/>
      <c r="EW74" s="263"/>
      <c r="EX74" s="263"/>
      <c r="EY74" s="263"/>
      <c r="EZ74" s="263"/>
      <c r="FA74" s="263"/>
      <c r="FB74" s="263"/>
      <c r="FC74" s="263"/>
      <c r="FD74" s="263"/>
      <c r="FE74" s="263"/>
      <c r="FF74" s="263"/>
      <c r="FG74" s="263"/>
      <c r="FH74" s="263"/>
      <c r="FI74" s="263"/>
      <c r="FJ74" s="263"/>
      <c r="FK74" s="263"/>
      <c r="FL74" s="263"/>
      <c r="FM74" s="263"/>
      <c r="FN74" s="263"/>
      <c r="FO74" s="263"/>
      <c r="FP74" s="263"/>
      <c r="FQ74" s="263"/>
      <c r="FR74" s="263"/>
      <c r="FS74" s="263"/>
      <c r="FT74" s="263"/>
      <c r="FU74" s="263"/>
      <c r="FV74" s="263"/>
      <c r="FW74" s="263"/>
      <c r="FX74" s="263"/>
      <c r="FY74" s="263"/>
      <c r="FZ74" s="263"/>
      <c r="GA74" s="263"/>
      <c r="GB74" s="263"/>
      <c r="GC74" s="263"/>
      <c r="GD74" s="263"/>
      <c r="GE74" s="263"/>
      <c r="GF74" s="263"/>
      <c r="GG74" s="263"/>
      <c r="GH74" s="263"/>
      <c r="GI74" s="263"/>
      <c r="GJ74" s="263"/>
      <c r="GK74" s="263"/>
      <c r="GL74" s="263"/>
      <c r="GM74" s="263"/>
      <c r="GN74" s="263"/>
      <c r="GO74" s="263"/>
      <c r="GP74" s="263"/>
      <c r="GQ74" s="263"/>
      <c r="GR74" s="263"/>
      <c r="GS74" s="263"/>
      <c r="GT74" s="263"/>
      <c r="GU74" s="263"/>
      <c r="GV74" s="263"/>
      <c r="GW74" s="263"/>
      <c r="GX74" s="263"/>
      <c r="GY74" s="263"/>
      <c r="GZ74" s="263"/>
      <c r="HA74" s="263"/>
      <c r="HB74" s="263"/>
      <c r="HC74" s="263"/>
      <c r="HD74" s="263"/>
      <c r="HE74" s="263"/>
      <c r="HF74" s="263"/>
      <c r="HG74" s="263"/>
      <c r="HH74" s="263"/>
      <c r="HI74" s="263"/>
      <c r="HJ74" s="263"/>
      <c r="HK74" s="263"/>
      <c r="HL74" s="263"/>
      <c r="HM74" s="263"/>
      <c r="HN74" s="263"/>
      <c r="HO74" s="263"/>
      <c r="HP74" s="263"/>
      <c r="HQ74" s="263"/>
      <c r="HR74" s="263"/>
      <c r="HS74" s="263"/>
      <c r="HT74" s="263"/>
      <c r="HU74" s="263"/>
      <c r="HV74" s="263"/>
      <c r="HW74" s="263"/>
      <c r="HX74" s="263"/>
      <c r="HY74" s="263"/>
      <c r="HZ74" s="263"/>
      <c r="IA74" s="263"/>
      <c r="IB74" s="263"/>
      <c r="IC74" s="263"/>
      <c r="ID74" s="263"/>
      <c r="IE74" s="263"/>
      <c r="IF74" s="263"/>
      <c r="IG74" s="263"/>
      <c r="IH74" s="263"/>
      <c r="II74" s="263"/>
      <c r="IJ74" s="263"/>
      <c r="IK74" s="263"/>
      <c r="IL74" s="263"/>
      <c r="IM74" s="263"/>
    </row>
    <row r="75" spans="1:248" ht="12" customHeight="1">
      <c r="A75" s="270"/>
      <c r="B75" s="293"/>
      <c r="C75" s="249" t="s">
        <v>223</v>
      </c>
      <c r="D75" s="249"/>
      <c r="E75" s="293" t="s">
        <v>11</v>
      </c>
      <c r="F75" s="287">
        <v>93.83</v>
      </c>
      <c r="G75" s="89">
        <v>93.83</v>
      </c>
      <c r="H75" s="89"/>
      <c r="I75" s="89"/>
      <c r="J75" s="319">
        <v>0</v>
      </c>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c r="CP75" s="257"/>
      <c r="CQ75" s="257"/>
      <c r="CR75" s="257"/>
      <c r="CS75" s="257"/>
      <c r="CT75" s="257"/>
      <c r="CU75" s="257"/>
      <c r="CV75" s="257"/>
      <c r="CW75" s="257"/>
      <c r="CX75" s="257"/>
      <c r="CY75" s="257"/>
      <c r="CZ75" s="257"/>
      <c r="DA75" s="257"/>
      <c r="DB75" s="257"/>
      <c r="DC75" s="257"/>
      <c r="DD75" s="257"/>
      <c r="DE75" s="257"/>
      <c r="DF75" s="257"/>
      <c r="DG75" s="257"/>
      <c r="DH75" s="257"/>
      <c r="DI75" s="257"/>
      <c r="DJ75" s="257"/>
      <c r="DK75" s="257"/>
      <c r="DL75" s="257"/>
      <c r="DM75" s="257"/>
      <c r="DN75" s="257"/>
      <c r="DO75" s="257"/>
      <c r="DP75" s="257"/>
      <c r="DQ75" s="257"/>
      <c r="DR75" s="257"/>
      <c r="DS75" s="257"/>
      <c r="DT75" s="257"/>
      <c r="DU75" s="257"/>
      <c r="DV75" s="257"/>
      <c r="DW75" s="257"/>
      <c r="DX75" s="257"/>
      <c r="DY75" s="257"/>
      <c r="DZ75" s="257"/>
      <c r="EA75" s="257"/>
      <c r="EB75" s="257"/>
      <c r="EC75" s="257"/>
      <c r="ED75" s="257"/>
      <c r="EE75" s="257"/>
      <c r="EF75" s="257"/>
      <c r="EG75" s="257"/>
      <c r="EH75" s="257"/>
      <c r="EI75" s="257"/>
      <c r="EJ75" s="257"/>
      <c r="EK75" s="257"/>
      <c r="EL75" s="257"/>
      <c r="EM75" s="257"/>
      <c r="EN75" s="257"/>
      <c r="EO75" s="257"/>
      <c r="EP75" s="257"/>
      <c r="EQ75" s="257"/>
      <c r="ER75" s="257"/>
      <c r="ES75" s="257"/>
      <c r="ET75" s="257"/>
      <c r="EU75" s="257"/>
      <c r="EV75" s="257"/>
      <c r="EW75" s="257"/>
      <c r="EX75" s="257"/>
      <c r="EY75" s="257"/>
      <c r="EZ75" s="257"/>
      <c r="FA75" s="257"/>
      <c r="FB75" s="257"/>
      <c r="FC75" s="257"/>
      <c r="FD75" s="257"/>
      <c r="FE75" s="257"/>
      <c r="FF75" s="257"/>
      <c r="FG75" s="257"/>
      <c r="FH75" s="257"/>
      <c r="FI75" s="257"/>
      <c r="FJ75" s="257"/>
      <c r="FK75" s="257"/>
      <c r="FL75" s="257"/>
      <c r="FM75" s="257"/>
      <c r="FN75" s="257"/>
      <c r="FO75" s="257"/>
      <c r="FP75" s="257"/>
      <c r="FQ75" s="257"/>
      <c r="FR75" s="257"/>
      <c r="FS75" s="257"/>
      <c r="FT75" s="257"/>
      <c r="FU75" s="257"/>
      <c r="FV75" s="257"/>
      <c r="FW75" s="257"/>
      <c r="FX75" s="257"/>
      <c r="FY75" s="257"/>
      <c r="FZ75" s="257"/>
      <c r="GA75" s="257"/>
      <c r="GB75" s="257"/>
      <c r="GC75" s="257"/>
      <c r="GD75" s="257"/>
      <c r="GE75" s="257"/>
      <c r="GF75" s="257"/>
      <c r="GG75" s="257"/>
      <c r="GH75" s="257"/>
      <c r="GI75" s="257"/>
      <c r="GJ75" s="257"/>
      <c r="GK75" s="257"/>
      <c r="GL75" s="257"/>
      <c r="GM75" s="257"/>
      <c r="GN75" s="257"/>
      <c r="GO75" s="257"/>
      <c r="GP75" s="257"/>
      <c r="GQ75" s="257"/>
      <c r="GR75" s="257"/>
      <c r="GS75" s="257"/>
      <c r="GT75" s="257"/>
      <c r="GU75" s="257"/>
      <c r="GV75" s="257"/>
      <c r="GW75" s="257"/>
      <c r="GX75" s="257"/>
      <c r="GY75" s="257"/>
      <c r="GZ75" s="257"/>
      <c r="HA75" s="257"/>
      <c r="HB75" s="257"/>
      <c r="HC75" s="257"/>
      <c r="HD75" s="257"/>
      <c r="HE75" s="257"/>
      <c r="HF75" s="257"/>
      <c r="HG75" s="257"/>
      <c r="HH75" s="257"/>
      <c r="HI75" s="257"/>
      <c r="HJ75" s="257"/>
      <c r="HK75" s="257"/>
      <c r="HL75" s="257"/>
      <c r="HM75" s="257"/>
      <c r="HN75" s="257"/>
      <c r="HO75" s="257"/>
      <c r="HP75" s="257"/>
      <c r="HQ75" s="257"/>
      <c r="HR75" s="257"/>
      <c r="HS75" s="257"/>
      <c r="HT75" s="257"/>
      <c r="HU75" s="257"/>
      <c r="HV75" s="257"/>
      <c r="HW75" s="257"/>
      <c r="HX75" s="257"/>
      <c r="HY75" s="257"/>
      <c r="HZ75" s="257"/>
      <c r="IA75" s="257"/>
      <c r="IB75" s="257"/>
      <c r="IC75" s="257"/>
      <c r="ID75" s="257"/>
      <c r="IE75" s="257"/>
      <c r="IF75" s="257"/>
      <c r="IG75" s="257"/>
      <c r="IH75" s="257"/>
      <c r="II75" s="257"/>
      <c r="IJ75" s="257"/>
      <c r="IK75" s="257"/>
      <c r="IL75" s="257"/>
      <c r="IM75" s="257"/>
      <c r="IN75"/>
    </row>
    <row r="76" spans="1:248" ht="12" customHeight="1">
      <c r="A76" s="270"/>
      <c r="B76" s="293">
        <v>210</v>
      </c>
      <c r="C76" s="249" t="s">
        <v>224</v>
      </c>
      <c r="D76" s="249" t="s">
        <v>214</v>
      </c>
      <c r="E76" s="293" t="s">
        <v>205</v>
      </c>
      <c r="F76" s="287">
        <v>93.83</v>
      </c>
      <c r="G76" s="89">
        <v>93.83</v>
      </c>
      <c r="H76" s="89"/>
      <c r="I76" s="89"/>
      <c r="J76" s="319">
        <v>0</v>
      </c>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c r="CP76" s="257"/>
      <c r="CQ76" s="257"/>
      <c r="CR76" s="257"/>
      <c r="CS76" s="257"/>
      <c r="CT76" s="257"/>
      <c r="CU76" s="257"/>
      <c r="CV76" s="257"/>
      <c r="CW76" s="257"/>
      <c r="CX76" s="257"/>
      <c r="CY76" s="257"/>
      <c r="CZ76" s="257"/>
      <c r="DA76" s="257"/>
      <c r="DB76" s="257"/>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7"/>
      <c r="EB76" s="257"/>
      <c r="EC76" s="257"/>
      <c r="ED76" s="257"/>
      <c r="EE76" s="257"/>
      <c r="EF76" s="257"/>
      <c r="EG76" s="257"/>
      <c r="EH76" s="257"/>
      <c r="EI76" s="257"/>
      <c r="EJ76" s="257"/>
      <c r="EK76" s="257"/>
      <c r="EL76" s="257"/>
      <c r="EM76" s="257"/>
      <c r="EN76" s="257"/>
      <c r="EO76" s="257"/>
      <c r="EP76" s="257"/>
      <c r="EQ76" s="257"/>
      <c r="ER76" s="257"/>
      <c r="ES76" s="257"/>
      <c r="ET76" s="257"/>
      <c r="EU76" s="257"/>
      <c r="EV76" s="257"/>
      <c r="EW76" s="257"/>
      <c r="EX76" s="257"/>
      <c r="EY76" s="257"/>
      <c r="EZ76" s="257"/>
      <c r="FA76" s="257"/>
      <c r="FB76" s="257"/>
      <c r="FC76" s="257"/>
      <c r="FD76" s="257"/>
      <c r="FE76" s="257"/>
      <c r="FF76" s="257"/>
      <c r="FG76" s="257"/>
      <c r="FH76" s="257"/>
      <c r="FI76" s="257"/>
      <c r="FJ76" s="257"/>
      <c r="FK76" s="257"/>
      <c r="FL76" s="257"/>
      <c r="FM76" s="257"/>
      <c r="FN76" s="257"/>
      <c r="FO76" s="257"/>
      <c r="FP76" s="257"/>
      <c r="FQ76" s="257"/>
      <c r="FR76" s="257"/>
      <c r="FS76" s="257"/>
      <c r="FT76" s="257"/>
      <c r="FU76" s="257"/>
      <c r="FV76" s="257"/>
      <c r="FW76" s="257"/>
      <c r="FX76" s="257"/>
      <c r="FY76" s="257"/>
      <c r="FZ76" s="257"/>
      <c r="GA76" s="257"/>
      <c r="GB76" s="257"/>
      <c r="GC76" s="257"/>
      <c r="GD76" s="257"/>
      <c r="GE76" s="257"/>
      <c r="GF76" s="257"/>
      <c r="GG76" s="257"/>
      <c r="GH76" s="257"/>
      <c r="GI76" s="257"/>
      <c r="GJ76" s="257"/>
      <c r="GK76" s="257"/>
      <c r="GL76" s="257"/>
      <c r="GM76" s="257"/>
      <c r="GN76" s="257"/>
      <c r="GO76" s="257"/>
      <c r="GP76" s="257"/>
      <c r="GQ76" s="257"/>
      <c r="GR76" s="257"/>
      <c r="GS76" s="257"/>
      <c r="GT76" s="257"/>
      <c r="GU76" s="257"/>
      <c r="GV76" s="257"/>
      <c r="GW76" s="257"/>
      <c r="GX76" s="257"/>
      <c r="GY76" s="257"/>
      <c r="GZ76" s="257"/>
      <c r="HA76" s="257"/>
      <c r="HB76" s="257"/>
      <c r="HC76" s="257"/>
      <c r="HD76" s="257"/>
      <c r="HE76" s="257"/>
      <c r="HF76" s="257"/>
      <c r="HG76" s="257"/>
      <c r="HH76" s="257"/>
      <c r="HI76" s="257"/>
      <c r="HJ76" s="257"/>
      <c r="HK76" s="257"/>
      <c r="HL76" s="257"/>
      <c r="HM76" s="257"/>
      <c r="HN76" s="257"/>
      <c r="HO76" s="257"/>
      <c r="HP76" s="257"/>
      <c r="HQ76" s="257"/>
      <c r="HR76" s="257"/>
      <c r="HS76" s="257"/>
      <c r="HT76" s="257"/>
      <c r="HU76" s="257"/>
      <c r="HV76" s="257"/>
      <c r="HW76" s="257"/>
      <c r="HX76" s="257"/>
      <c r="HY76" s="257"/>
      <c r="HZ76" s="257"/>
      <c r="IA76" s="257"/>
      <c r="IB76" s="257"/>
      <c r="IC76" s="257"/>
      <c r="ID76" s="257"/>
      <c r="IE76" s="257"/>
      <c r="IF76" s="257"/>
      <c r="IG76" s="257"/>
      <c r="IH76" s="257"/>
      <c r="II76" s="257"/>
      <c r="IJ76" s="257"/>
      <c r="IK76" s="257"/>
      <c r="IL76" s="257"/>
      <c r="IM76" s="257"/>
      <c r="IN76"/>
    </row>
    <row r="77" spans="1:248" ht="12" customHeight="1">
      <c r="A77" s="270"/>
      <c r="B77" s="293">
        <v>221</v>
      </c>
      <c r="C77" s="249"/>
      <c r="D77" s="249"/>
      <c r="E77" s="293" t="s">
        <v>36</v>
      </c>
      <c r="F77" s="287">
        <v>279.24</v>
      </c>
      <c r="G77" s="89">
        <v>279.24</v>
      </c>
      <c r="H77" s="89"/>
      <c r="I77" s="89"/>
      <c r="J77" s="319">
        <v>0</v>
      </c>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c r="CP77" s="257"/>
      <c r="CQ77" s="257"/>
      <c r="CR77" s="257"/>
      <c r="CS77" s="257"/>
      <c r="CT77" s="257"/>
      <c r="CU77" s="257"/>
      <c r="CV77" s="257"/>
      <c r="CW77" s="257"/>
      <c r="CX77" s="257"/>
      <c r="CY77" s="257"/>
      <c r="CZ77" s="257"/>
      <c r="DA77" s="257"/>
      <c r="DB77" s="257"/>
      <c r="DC77" s="257"/>
      <c r="DD77" s="257"/>
      <c r="DE77" s="257"/>
      <c r="DF77" s="257"/>
      <c r="DG77" s="257"/>
      <c r="DH77" s="257"/>
      <c r="DI77" s="257"/>
      <c r="DJ77" s="257"/>
      <c r="DK77" s="257"/>
      <c r="DL77" s="257"/>
      <c r="DM77" s="257"/>
      <c r="DN77" s="257"/>
      <c r="DO77" s="257"/>
      <c r="DP77" s="257"/>
      <c r="DQ77" s="257"/>
      <c r="DR77" s="257"/>
      <c r="DS77" s="257"/>
      <c r="DT77" s="257"/>
      <c r="DU77" s="257"/>
      <c r="DV77" s="257"/>
      <c r="DW77" s="257"/>
      <c r="DX77" s="257"/>
      <c r="DY77" s="257"/>
      <c r="DZ77" s="257"/>
      <c r="EA77" s="257"/>
      <c r="EB77" s="257"/>
      <c r="EC77" s="257"/>
      <c r="ED77" s="257"/>
      <c r="EE77" s="257"/>
      <c r="EF77" s="257"/>
      <c r="EG77" s="257"/>
      <c r="EH77" s="257"/>
      <c r="EI77" s="257"/>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c r="FS77" s="257"/>
      <c r="FT77" s="257"/>
      <c r="FU77" s="257"/>
      <c r="FV77" s="257"/>
      <c r="FW77" s="257"/>
      <c r="FX77" s="257"/>
      <c r="FY77" s="257"/>
      <c r="FZ77" s="257"/>
      <c r="GA77" s="257"/>
      <c r="GB77" s="257"/>
      <c r="GC77" s="257"/>
      <c r="GD77" s="257"/>
      <c r="GE77" s="257"/>
      <c r="GF77" s="257"/>
      <c r="GG77" s="257"/>
      <c r="GH77" s="257"/>
      <c r="GI77" s="257"/>
      <c r="GJ77" s="257"/>
      <c r="GK77" s="257"/>
      <c r="GL77" s="257"/>
      <c r="GM77" s="257"/>
      <c r="GN77" s="257"/>
      <c r="GO77" s="257"/>
      <c r="GP77" s="257"/>
      <c r="GQ77" s="257"/>
      <c r="GR77" s="257"/>
      <c r="GS77" s="257"/>
      <c r="GT77" s="257"/>
      <c r="GU77" s="257"/>
      <c r="GV77" s="257"/>
      <c r="GW77" s="257"/>
      <c r="GX77" s="257"/>
      <c r="GY77" s="257"/>
      <c r="GZ77" s="257"/>
      <c r="HA77" s="257"/>
      <c r="HB77" s="257"/>
      <c r="HC77" s="257"/>
      <c r="HD77" s="257"/>
      <c r="HE77" s="257"/>
      <c r="HF77" s="257"/>
      <c r="HG77" s="257"/>
      <c r="HH77" s="257"/>
      <c r="HI77" s="257"/>
      <c r="HJ77" s="257"/>
      <c r="HK77" s="257"/>
      <c r="HL77" s="257"/>
      <c r="HM77" s="257"/>
      <c r="HN77" s="257"/>
      <c r="HO77" s="257"/>
      <c r="HP77" s="257"/>
      <c r="HQ77" s="257"/>
      <c r="HR77" s="257"/>
      <c r="HS77" s="257"/>
      <c r="HT77" s="257"/>
      <c r="HU77" s="257"/>
      <c r="HV77" s="257"/>
      <c r="HW77" s="257"/>
      <c r="HX77" s="257"/>
      <c r="HY77" s="257"/>
      <c r="HZ77" s="257"/>
      <c r="IA77" s="257"/>
      <c r="IB77" s="257"/>
      <c r="IC77" s="257"/>
      <c r="ID77" s="257"/>
      <c r="IE77" s="257"/>
      <c r="IF77" s="257"/>
      <c r="IG77" s="257"/>
      <c r="IH77" s="257"/>
      <c r="II77" s="257"/>
      <c r="IJ77" s="257"/>
      <c r="IK77" s="257"/>
      <c r="IL77" s="257"/>
      <c r="IM77" s="257"/>
      <c r="IN77"/>
    </row>
    <row r="78" spans="1:248" ht="12" customHeight="1">
      <c r="A78" s="270"/>
      <c r="B78" s="293"/>
      <c r="C78" s="249" t="s">
        <v>214</v>
      </c>
      <c r="D78" s="249"/>
      <c r="E78" s="293" t="s">
        <v>15</v>
      </c>
      <c r="F78" s="287">
        <v>279.24</v>
      </c>
      <c r="G78" s="89">
        <v>279.24</v>
      </c>
      <c r="H78" s="89"/>
      <c r="I78" s="89"/>
      <c r="J78" s="319">
        <v>0</v>
      </c>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c r="CP78" s="257"/>
      <c r="CQ78" s="257"/>
      <c r="CR78" s="257"/>
      <c r="CS78" s="257"/>
      <c r="CT78" s="257"/>
      <c r="CU78" s="257"/>
      <c r="CV78" s="257"/>
      <c r="CW78" s="257"/>
      <c r="CX78" s="257"/>
      <c r="CY78" s="257"/>
      <c r="CZ78" s="257"/>
      <c r="DA78" s="257"/>
      <c r="DB78" s="257"/>
      <c r="DC78" s="257"/>
      <c r="DD78" s="257"/>
      <c r="DE78" s="257"/>
      <c r="DF78" s="257"/>
      <c r="DG78" s="257"/>
      <c r="DH78" s="257"/>
      <c r="DI78" s="257"/>
      <c r="DJ78" s="257"/>
      <c r="DK78" s="257"/>
      <c r="DL78" s="257"/>
      <c r="DM78" s="257"/>
      <c r="DN78" s="257"/>
      <c r="DO78" s="257"/>
      <c r="DP78" s="257"/>
      <c r="DQ78" s="257"/>
      <c r="DR78" s="257"/>
      <c r="DS78" s="257"/>
      <c r="DT78" s="257"/>
      <c r="DU78" s="257"/>
      <c r="DV78" s="257"/>
      <c r="DW78" s="257"/>
      <c r="DX78" s="257"/>
      <c r="DY78" s="257"/>
      <c r="DZ78" s="257"/>
      <c r="EA78" s="257"/>
      <c r="EB78" s="257"/>
      <c r="EC78" s="257"/>
      <c r="ED78" s="257"/>
      <c r="EE78" s="257"/>
      <c r="EF78" s="257"/>
      <c r="EG78" s="257"/>
      <c r="EH78" s="257"/>
      <c r="EI78" s="257"/>
      <c r="EJ78" s="257"/>
      <c r="EK78" s="257"/>
      <c r="EL78" s="257"/>
      <c r="EM78" s="257"/>
      <c r="EN78" s="257"/>
      <c r="EO78" s="257"/>
      <c r="EP78" s="257"/>
      <c r="EQ78" s="257"/>
      <c r="ER78" s="257"/>
      <c r="ES78" s="257"/>
      <c r="ET78" s="257"/>
      <c r="EU78" s="257"/>
      <c r="EV78" s="257"/>
      <c r="EW78" s="257"/>
      <c r="EX78" s="257"/>
      <c r="EY78" s="257"/>
      <c r="EZ78" s="257"/>
      <c r="FA78" s="257"/>
      <c r="FB78" s="257"/>
      <c r="FC78" s="257"/>
      <c r="FD78" s="257"/>
      <c r="FE78" s="257"/>
      <c r="FF78" s="257"/>
      <c r="FG78" s="257"/>
      <c r="FH78" s="257"/>
      <c r="FI78" s="257"/>
      <c r="FJ78" s="257"/>
      <c r="FK78" s="257"/>
      <c r="FL78" s="257"/>
      <c r="FM78" s="257"/>
      <c r="FN78" s="257"/>
      <c r="FO78" s="257"/>
      <c r="FP78" s="257"/>
      <c r="FQ78" s="257"/>
      <c r="FR78" s="257"/>
      <c r="FS78" s="257"/>
      <c r="FT78" s="257"/>
      <c r="FU78" s="257"/>
      <c r="FV78" s="257"/>
      <c r="FW78" s="257"/>
      <c r="FX78" s="257"/>
      <c r="FY78" s="257"/>
      <c r="FZ78" s="257"/>
      <c r="GA78" s="257"/>
      <c r="GB78" s="257"/>
      <c r="GC78" s="257"/>
      <c r="GD78" s="257"/>
      <c r="GE78" s="257"/>
      <c r="GF78" s="257"/>
      <c r="GG78" s="257"/>
      <c r="GH78" s="257"/>
      <c r="GI78" s="257"/>
      <c r="GJ78" s="257"/>
      <c r="GK78" s="257"/>
      <c r="GL78" s="257"/>
      <c r="GM78" s="257"/>
      <c r="GN78" s="257"/>
      <c r="GO78" s="257"/>
      <c r="GP78" s="257"/>
      <c r="GQ78" s="257"/>
      <c r="GR78" s="257"/>
      <c r="GS78" s="257"/>
      <c r="GT78" s="257"/>
      <c r="GU78" s="257"/>
      <c r="GV78" s="257"/>
      <c r="GW78" s="257"/>
      <c r="GX78" s="257"/>
      <c r="GY78" s="257"/>
      <c r="GZ78" s="257"/>
      <c r="HA78" s="257"/>
      <c r="HB78" s="257"/>
      <c r="HC78" s="257"/>
      <c r="HD78" s="257"/>
      <c r="HE78" s="257"/>
      <c r="HF78" s="257"/>
      <c r="HG78" s="257"/>
      <c r="HH78" s="257"/>
      <c r="HI78" s="257"/>
      <c r="HJ78" s="257"/>
      <c r="HK78" s="257"/>
      <c r="HL78" s="257"/>
      <c r="HM78" s="257"/>
      <c r="HN78" s="257"/>
      <c r="HO78" s="257"/>
      <c r="HP78" s="257"/>
      <c r="HQ78" s="257"/>
      <c r="HR78" s="257"/>
      <c r="HS78" s="257"/>
      <c r="HT78" s="257"/>
      <c r="HU78" s="257"/>
      <c r="HV78" s="257"/>
      <c r="HW78" s="257"/>
      <c r="HX78" s="257"/>
      <c r="HY78" s="257"/>
      <c r="HZ78" s="257"/>
      <c r="IA78" s="257"/>
      <c r="IB78" s="257"/>
      <c r="IC78" s="257"/>
      <c r="ID78" s="257"/>
      <c r="IE78" s="257"/>
      <c r="IF78" s="257"/>
      <c r="IG78" s="257"/>
      <c r="IH78" s="257"/>
      <c r="II78" s="257"/>
      <c r="IJ78" s="257"/>
      <c r="IK78" s="257"/>
      <c r="IL78" s="257"/>
      <c r="IM78" s="257"/>
      <c r="IN78"/>
    </row>
    <row r="79" spans="1:248" ht="12" customHeight="1">
      <c r="A79" s="270"/>
      <c r="B79" s="293">
        <v>221</v>
      </c>
      <c r="C79" s="249" t="s">
        <v>215</v>
      </c>
      <c r="D79" s="249" t="s">
        <v>37</v>
      </c>
      <c r="E79" s="293" t="s">
        <v>16</v>
      </c>
      <c r="F79" s="287">
        <v>279.24</v>
      </c>
      <c r="G79" s="89">
        <v>279.24</v>
      </c>
      <c r="H79" s="89"/>
      <c r="I79" s="89"/>
      <c r="J79" s="319">
        <v>0</v>
      </c>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7"/>
      <c r="DT79" s="257"/>
      <c r="DU79" s="257"/>
      <c r="DV79" s="257"/>
      <c r="DW79" s="257"/>
      <c r="DX79" s="257"/>
      <c r="DY79" s="257"/>
      <c r="DZ79" s="257"/>
      <c r="EA79" s="257"/>
      <c r="EB79" s="257"/>
      <c r="EC79" s="257"/>
      <c r="ED79" s="257"/>
      <c r="EE79" s="257"/>
      <c r="EF79" s="257"/>
      <c r="EG79" s="257"/>
      <c r="EH79" s="257"/>
      <c r="EI79" s="257"/>
      <c r="EJ79" s="257"/>
      <c r="EK79" s="257"/>
      <c r="EL79" s="257"/>
      <c r="EM79" s="257"/>
      <c r="EN79" s="257"/>
      <c r="EO79" s="257"/>
      <c r="EP79" s="257"/>
      <c r="EQ79" s="257"/>
      <c r="ER79" s="257"/>
      <c r="ES79" s="257"/>
      <c r="ET79" s="257"/>
      <c r="EU79" s="257"/>
      <c r="EV79" s="257"/>
      <c r="EW79" s="257"/>
      <c r="EX79" s="257"/>
      <c r="EY79" s="257"/>
      <c r="EZ79" s="257"/>
      <c r="FA79" s="257"/>
      <c r="FB79" s="257"/>
      <c r="FC79" s="257"/>
      <c r="FD79" s="257"/>
      <c r="FE79" s="257"/>
      <c r="FF79" s="257"/>
      <c r="FG79" s="257"/>
      <c r="FH79" s="257"/>
      <c r="FI79" s="257"/>
      <c r="FJ79" s="257"/>
      <c r="FK79" s="257"/>
      <c r="FL79" s="257"/>
      <c r="FM79" s="257"/>
      <c r="FN79" s="257"/>
      <c r="FO79" s="257"/>
      <c r="FP79" s="257"/>
      <c r="FQ79" s="257"/>
      <c r="FR79" s="257"/>
      <c r="FS79" s="257"/>
      <c r="FT79" s="257"/>
      <c r="FU79" s="257"/>
      <c r="FV79" s="257"/>
      <c r="FW79" s="257"/>
      <c r="FX79" s="257"/>
      <c r="FY79" s="257"/>
      <c r="FZ79" s="257"/>
      <c r="GA79" s="257"/>
      <c r="GB79" s="257"/>
      <c r="GC79" s="257"/>
      <c r="GD79" s="257"/>
      <c r="GE79" s="257"/>
      <c r="GF79" s="257"/>
      <c r="GG79" s="257"/>
      <c r="GH79" s="257"/>
      <c r="GI79" s="257"/>
      <c r="GJ79" s="257"/>
      <c r="GK79" s="257"/>
      <c r="GL79" s="257"/>
      <c r="GM79" s="257"/>
      <c r="GN79" s="257"/>
      <c r="GO79" s="257"/>
      <c r="GP79" s="257"/>
      <c r="GQ79" s="257"/>
      <c r="GR79" s="257"/>
      <c r="GS79" s="257"/>
      <c r="GT79" s="257"/>
      <c r="GU79" s="257"/>
      <c r="GV79" s="257"/>
      <c r="GW79" s="257"/>
      <c r="GX79" s="257"/>
      <c r="GY79" s="257"/>
      <c r="GZ79" s="257"/>
      <c r="HA79" s="257"/>
      <c r="HB79" s="257"/>
      <c r="HC79" s="257"/>
      <c r="HD79" s="257"/>
      <c r="HE79" s="257"/>
      <c r="HF79" s="257"/>
      <c r="HG79" s="257"/>
      <c r="HH79" s="257"/>
      <c r="HI79" s="257"/>
      <c r="HJ79" s="257"/>
      <c r="HK79" s="257"/>
      <c r="HL79" s="257"/>
      <c r="HM79" s="257"/>
      <c r="HN79" s="257"/>
      <c r="HO79" s="257"/>
      <c r="HP79" s="257"/>
      <c r="HQ79" s="257"/>
      <c r="HR79" s="257"/>
      <c r="HS79" s="257"/>
      <c r="HT79" s="257"/>
      <c r="HU79" s="257"/>
      <c r="HV79" s="257"/>
      <c r="HW79" s="257"/>
      <c r="HX79" s="257"/>
      <c r="HY79" s="257"/>
      <c r="HZ79" s="257"/>
      <c r="IA79" s="257"/>
      <c r="IB79" s="257"/>
      <c r="IC79" s="257"/>
      <c r="ID79" s="257"/>
      <c r="IE79" s="257"/>
      <c r="IF79" s="257"/>
      <c r="IG79" s="257"/>
      <c r="IH79" s="257"/>
      <c r="II79" s="257"/>
      <c r="IJ79" s="257"/>
      <c r="IK79" s="257"/>
      <c r="IL79" s="257"/>
      <c r="IM79" s="257"/>
      <c r="IN79"/>
    </row>
    <row r="80" spans="1:248" s="338" customFormat="1" ht="12">
      <c r="A80" s="289" t="s">
        <v>237</v>
      </c>
      <c r="B80" s="266"/>
      <c r="C80" s="266"/>
      <c r="D80" s="266"/>
      <c r="E80" s="267" t="s">
        <v>228</v>
      </c>
      <c r="F80" s="339">
        <v>430.53999999999996</v>
      </c>
      <c r="G80" s="340">
        <v>333.10999999999996</v>
      </c>
      <c r="H80" s="340">
        <v>77.86</v>
      </c>
      <c r="I80" s="340">
        <v>15.57</v>
      </c>
      <c r="J80" s="340">
        <v>4</v>
      </c>
      <c r="K80" s="337"/>
      <c r="L80" s="337"/>
      <c r="M80" s="337"/>
      <c r="N80" s="337"/>
      <c r="O80" s="337"/>
      <c r="P80" s="337"/>
      <c r="Q80" s="337"/>
      <c r="R80" s="337"/>
      <c r="S80" s="337"/>
      <c r="T80" s="337"/>
      <c r="U80" s="337"/>
      <c r="V80" s="337"/>
      <c r="W80" s="337"/>
      <c r="X80" s="337"/>
      <c r="Y80" s="337"/>
      <c r="Z80" s="337"/>
      <c r="AA80" s="337"/>
      <c r="AB80" s="337"/>
      <c r="AC80" s="337"/>
      <c r="AD80" s="337"/>
      <c r="AE80" s="337"/>
      <c r="AF80" s="337"/>
      <c r="AG80" s="337"/>
      <c r="AH80" s="337"/>
      <c r="AI80" s="337"/>
      <c r="AJ80" s="337"/>
      <c r="AK80" s="337"/>
      <c r="AL80" s="337"/>
      <c r="AM80" s="337"/>
      <c r="AN80" s="337"/>
      <c r="AO80" s="337"/>
      <c r="AP80" s="337"/>
      <c r="AQ80" s="337"/>
      <c r="AR80" s="337"/>
      <c r="AS80" s="337"/>
      <c r="AT80" s="337"/>
      <c r="AU80" s="337"/>
      <c r="AV80" s="337"/>
      <c r="AW80" s="337"/>
      <c r="AX80" s="337"/>
      <c r="AY80" s="337"/>
      <c r="AZ80" s="337"/>
      <c r="BA80" s="337"/>
      <c r="BB80" s="337"/>
      <c r="BC80" s="337"/>
      <c r="BD80" s="337"/>
      <c r="BE80" s="337"/>
      <c r="BF80" s="337"/>
      <c r="BG80" s="337"/>
      <c r="BH80" s="337"/>
      <c r="BI80" s="337"/>
      <c r="BJ80" s="337"/>
      <c r="BK80" s="337"/>
      <c r="BL80" s="337"/>
      <c r="BM80" s="337"/>
      <c r="BN80" s="337"/>
      <c r="BO80" s="337"/>
      <c r="BP80" s="337"/>
      <c r="BQ80" s="337"/>
      <c r="BR80" s="337"/>
      <c r="BS80" s="337"/>
      <c r="BT80" s="337"/>
      <c r="BU80" s="337"/>
      <c r="BV80" s="337"/>
      <c r="BW80" s="337"/>
      <c r="BX80" s="337"/>
      <c r="BY80" s="337"/>
      <c r="BZ80" s="337"/>
      <c r="CA80" s="337"/>
      <c r="CB80" s="337"/>
      <c r="CC80" s="337"/>
      <c r="CD80" s="337"/>
      <c r="CE80" s="337"/>
      <c r="CF80" s="337"/>
      <c r="CG80" s="337"/>
      <c r="CH80" s="337"/>
      <c r="CI80" s="337"/>
      <c r="CJ80" s="337"/>
      <c r="CK80" s="337"/>
      <c r="CL80" s="337"/>
      <c r="CM80" s="337"/>
      <c r="CN80" s="337"/>
      <c r="CO80" s="337"/>
      <c r="CP80" s="337"/>
      <c r="CQ80" s="337"/>
      <c r="CR80" s="337"/>
      <c r="CS80" s="337"/>
      <c r="CT80" s="337"/>
      <c r="CU80" s="337"/>
      <c r="CV80" s="337"/>
      <c r="CW80" s="337"/>
      <c r="CX80" s="337"/>
      <c r="CY80" s="337"/>
      <c r="CZ80" s="337"/>
      <c r="DA80" s="337"/>
      <c r="DB80" s="337"/>
      <c r="DC80" s="337"/>
      <c r="DD80" s="337"/>
      <c r="DE80" s="337"/>
      <c r="DF80" s="337"/>
      <c r="DG80" s="337"/>
      <c r="DH80" s="337"/>
      <c r="DI80" s="337"/>
      <c r="DJ80" s="337"/>
      <c r="DK80" s="337"/>
      <c r="DL80" s="337"/>
      <c r="DM80" s="337"/>
      <c r="DN80" s="337"/>
      <c r="DO80" s="337"/>
      <c r="DP80" s="337"/>
      <c r="DQ80" s="337"/>
      <c r="DR80" s="337"/>
      <c r="DS80" s="337"/>
      <c r="DT80" s="337"/>
      <c r="DU80" s="337"/>
      <c r="DV80" s="337"/>
      <c r="DW80" s="337"/>
      <c r="DX80" s="337"/>
      <c r="DY80" s="337"/>
      <c r="DZ80" s="337"/>
      <c r="EA80" s="337"/>
      <c r="EB80" s="337"/>
      <c r="EC80" s="337"/>
      <c r="ED80" s="337"/>
      <c r="EE80" s="337"/>
      <c r="EF80" s="337"/>
      <c r="EG80" s="337"/>
      <c r="EH80" s="337"/>
      <c r="EI80" s="337"/>
      <c r="EJ80" s="337"/>
      <c r="EK80" s="337"/>
      <c r="EL80" s="337"/>
      <c r="EM80" s="337"/>
      <c r="EN80" s="337"/>
      <c r="EO80" s="337"/>
      <c r="EP80" s="337"/>
      <c r="EQ80" s="337"/>
      <c r="ER80" s="337"/>
      <c r="ES80" s="337"/>
      <c r="ET80" s="337"/>
      <c r="EU80" s="337"/>
      <c r="EV80" s="337"/>
      <c r="EW80" s="337"/>
      <c r="EX80" s="337"/>
      <c r="EY80" s="337"/>
      <c r="EZ80" s="337"/>
      <c r="FA80" s="337"/>
      <c r="FB80" s="337"/>
      <c r="FC80" s="337"/>
      <c r="FD80" s="337"/>
      <c r="FE80" s="337"/>
      <c r="FF80" s="337"/>
      <c r="FG80" s="337"/>
      <c r="FH80" s="337"/>
      <c r="FI80" s="337"/>
      <c r="FJ80" s="337"/>
      <c r="FK80" s="337"/>
      <c r="FL80" s="337"/>
      <c r="FM80" s="337"/>
      <c r="FN80" s="337"/>
      <c r="FO80" s="337"/>
      <c r="FP80" s="337"/>
      <c r="FQ80" s="337"/>
      <c r="FR80" s="337"/>
      <c r="FS80" s="337"/>
      <c r="FT80" s="337"/>
      <c r="FU80" s="337"/>
      <c r="FV80" s="337"/>
      <c r="FW80" s="337"/>
      <c r="FX80" s="337"/>
      <c r="FY80" s="337"/>
      <c r="FZ80" s="337"/>
      <c r="GA80" s="337"/>
      <c r="GB80" s="337"/>
      <c r="GC80" s="337"/>
      <c r="GD80" s="337"/>
      <c r="GE80" s="337"/>
      <c r="GF80" s="337"/>
      <c r="GG80" s="337"/>
      <c r="GH80" s="337"/>
      <c r="GI80" s="337"/>
      <c r="GJ80" s="337"/>
      <c r="GK80" s="337"/>
      <c r="GL80" s="337"/>
      <c r="GM80" s="337"/>
      <c r="GN80" s="337"/>
      <c r="GO80" s="337"/>
      <c r="GP80" s="337"/>
      <c r="GQ80" s="337"/>
      <c r="GR80" s="337"/>
      <c r="GS80" s="337"/>
      <c r="GT80" s="337"/>
      <c r="GU80" s="337"/>
      <c r="GV80" s="337"/>
      <c r="GW80" s="337"/>
      <c r="GX80" s="337"/>
      <c r="GY80" s="337"/>
      <c r="GZ80" s="337"/>
      <c r="HA80" s="337"/>
      <c r="HB80" s="337"/>
      <c r="HC80" s="337"/>
      <c r="HD80" s="337"/>
      <c r="HE80" s="337"/>
      <c r="HF80" s="337"/>
      <c r="HG80" s="337"/>
      <c r="HH80" s="337"/>
      <c r="HI80" s="337"/>
      <c r="HJ80" s="337"/>
      <c r="HK80" s="337"/>
      <c r="HL80" s="337"/>
      <c r="HM80" s="337"/>
      <c r="HN80" s="337"/>
      <c r="HO80" s="337"/>
      <c r="HP80" s="337"/>
      <c r="HQ80" s="337"/>
      <c r="HR80" s="337"/>
      <c r="HS80" s="337"/>
      <c r="HT80" s="337"/>
      <c r="HU80" s="337"/>
      <c r="HV80" s="337"/>
      <c r="HW80" s="337"/>
      <c r="HX80" s="337"/>
      <c r="HY80" s="337"/>
      <c r="HZ80" s="337"/>
      <c r="IA80" s="337"/>
      <c r="IB80" s="337"/>
      <c r="IC80" s="337"/>
      <c r="ID80" s="337"/>
      <c r="IE80" s="337"/>
      <c r="IF80" s="337"/>
      <c r="IG80" s="337"/>
      <c r="IH80" s="337"/>
      <c r="II80" s="337"/>
      <c r="IJ80" s="337"/>
      <c r="IK80" s="337"/>
      <c r="IL80" s="337"/>
      <c r="IM80" s="337"/>
      <c r="IN80" s="337"/>
    </row>
    <row r="81" spans="2:10" ht="12">
      <c r="B81" s="293" t="s">
        <v>229</v>
      </c>
      <c r="C81" s="249" t="s">
        <v>210</v>
      </c>
      <c r="D81" s="249" t="s">
        <v>214</v>
      </c>
      <c r="E81" s="293" t="s">
        <v>323</v>
      </c>
      <c r="F81" s="239">
        <v>16.92</v>
      </c>
      <c r="G81" s="237">
        <v>16.92</v>
      </c>
      <c r="H81" s="237"/>
      <c r="I81" s="237"/>
      <c r="J81" s="237"/>
    </row>
    <row r="82" spans="1:10" ht="12">
      <c r="A82" s="171"/>
      <c r="B82" s="293" t="s">
        <v>229</v>
      </c>
      <c r="C82" s="249" t="s">
        <v>210</v>
      </c>
      <c r="D82" s="249" t="s">
        <v>210</v>
      </c>
      <c r="E82" s="293" t="s">
        <v>324</v>
      </c>
      <c r="F82" s="239">
        <v>35.74</v>
      </c>
      <c r="G82" s="237">
        <v>35.74</v>
      </c>
      <c r="H82" s="237"/>
      <c r="I82" s="237"/>
      <c r="J82" s="237"/>
    </row>
    <row r="83" spans="1:10" ht="12">
      <c r="A83" s="171"/>
      <c r="B83" s="293" t="s">
        <v>229</v>
      </c>
      <c r="C83" s="249" t="s">
        <v>216</v>
      </c>
      <c r="D83" s="249" t="s">
        <v>37</v>
      </c>
      <c r="E83" s="293" t="s">
        <v>327</v>
      </c>
      <c r="F83" s="239">
        <v>1.08</v>
      </c>
      <c r="G83" s="237"/>
      <c r="H83" s="237"/>
      <c r="I83" s="237">
        <v>1.08</v>
      </c>
      <c r="J83" s="237"/>
    </row>
    <row r="84" spans="1:10" ht="12">
      <c r="A84" s="171"/>
      <c r="B84" s="293" t="s">
        <v>231</v>
      </c>
      <c r="C84" s="249" t="s">
        <v>561</v>
      </c>
      <c r="D84" s="249" t="s">
        <v>562</v>
      </c>
      <c r="E84" s="293" t="s">
        <v>351</v>
      </c>
      <c r="F84" s="239">
        <v>304.32</v>
      </c>
      <c r="G84" s="237">
        <v>211.97</v>
      </c>
      <c r="H84" s="237">
        <v>77.86</v>
      </c>
      <c r="I84" s="237">
        <v>14.49</v>
      </c>
      <c r="J84" s="237"/>
    </row>
    <row r="85" spans="1:10" ht="12">
      <c r="A85" s="171"/>
      <c r="B85" s="293" t="s">
        <v>231</v>
      </c>
      <c r="C85" s="249" t="s">
        <v>218</v>
      </c>
      <c r="D85" s="249" t="s">
        <v>214</v>
      </c>
      <c r="E85" s="293" t="s">
        <v>337</v>
      </c>
      <c r="F85" s="239">
        <v>4</v>
      </c>
      <c r="G85" s="237"/>
      <c r="H85" s="237"/>
      <c r="I85" s="237"/>
      <c r="J85" s="237">
        <v>4</v>
      </c>
    </row>
    <row r="86" spans="1:10" ht="12">
      <c r="A86" s="304"/>
      <c r="B86" s="293" t="s">
        <v>231</v>
      </c>
      <c r="C86" s="249" t="s">
        <v>223</v>
      </c>
      <c r="D86" s="249" t="s">
        <v>214</v>
      </c>
      <c r="E86" s="293" t="s">
        <v>347</v>
      </c>
      <c r="F86" s="239">
        <v>27.96</v>
      </c>
      <c r="G86" s="237">
        <v>27.96</v>
      </c>
      <c r="H86" s="237"/>
      <c r="I86" s="237"/>
      <c r="J86" s="237"/>
    </row>
    <row r="87" spans="1:10" ht="12">
      <c r="A87" s="304"/>
      <c r="B87" s="293" t="s">
        <v>233</v>
      </c>
      <c r="C87" s="249" t="s">
        <v>214</v>
      </c>
      <c r="D87" s="249" t="s">
        <v>37</v>
      </c>
      <c r="E87" s="293" t="s">
        <v>354</v>
      </c>
      <c r="F87" s="239">
        <v>40.52</v>
      </c>
      <c r="G87" s="237">
        <v>40.52</v>
      </c>
      <c r="H87" s="237"/>
      <c r="I87" s="237"/>
      <c r="J87" s="237"/>
    </row>
    <row r="88" spans="1:248" s="288" customFormat="1" ht="12">
      <c r="A88" s="265" t="s">
        <v>318</v>
      </c>
      <c r="B88" s="297"/>
      <c r="C88" s="297"/>
      <c r="D88" s="297"/>
      <c r="E88" s="277" t="s">
        <v>228</v>
      </c>
      <c r="F88" s="312">
        <v>1889.64</v>
      </c>
      <c r="G88" s="312">
        <v>1407.76</v>
      </c>
      <c r="H88" s="312">
        <v>199.7</v>
      </c>
      <c r="I88" s="312">
        <v>92.48</v>
      </c>
      <c r="J88" s="312">
        <v>189.7</v>
      </c>
      <c r="K88" s="336"/>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c r="DM88" s="263"/>
      <c r="DN88" s="263"/>
      <c r="DO88" s="263"/>
      <c r="DP88" s="263"/>
      <c r="DQ88" s="263"/>
      <c r="DR88" s="263"/>
      <c r="DS88" s="263"/>
      <c r="DT88" s="263"/>
      <c r="DU88" s="263"/>
      <c r="DV88" s="263"/>
      <c r="DW88" s="263"/>
      <c r="DX88" s="263"/>
      <c r="DY88" s="263"/>
      <c r="DZ88" s="263"/>
      <c r="EA88" s="263"/>
      <c r="EB88" s="263"/>
      <c r="EC88" s="263"/>
      <c r="ED88" s="263"/>
      <c r="EE88" s="263"/>
      <c r="EF88" s="263"/>
      <c r="EG88" s="263"/>
      <c r="EH88" s="263"/>
      <c r="EI88" s="263"/>
      <c r="EJ88" s="263"/>
      <c r="EK88" s="263"/>
      <c r="EL88" s="263"/>
      <c r="EM88" s="263"/>
      <c r="EN88" s="263"/>
      <c r="EO88" s="263"/>
      <c r="EP88" s="263"/>
      <c r="EQ88" s="263"/>
      <c r="ER88" s="263"/>
      <c r="ES88" s="263"/>
      <c r="ET88" s="263"/>
      <c r="EU88" s="263"/>
      <c r="EV88" s="263"/>
      <c r="EW88" s="263"/>
      <c r="EX88" s="263"/>
      <c r="EY88" s="263"/>
      <c r="EZ88" s="263"/>
      <c r="FA88" s="263"/>
      <c r="FB88" s="263"/>
      <c r="FC88" s="263"/>
      <c r="FD88" s="263"/>
      <c r="FE88" s="263"/>
      <c r="FF88" s="263"/>
      <c r="FG88" s="263"/>
      <c r="FH88" s="263"/>
      <c r="FI88" s="263"/>
      <c r="FJ88" s="263"/>
      <c r="FK88" s="263"/>
      <c r="FL88" s="263"/>
      <c r="FM88" s="263"/>
      <c r="FN88" s="263"/>
      <c r="FO88" s="263"/>
      <c r="FP88" s="263"/>
      <c r="FQ88" s="263"/>
      <c r="FR88" s="263"/>
      <c r="FS88" s="263"/>
      <c r="FT88" s="263"/>
      <c r="FU88" s="263"/>
      <c r="FV88" s="263"/>
      <c r="FW88" s="263"/>
      <c r="FX88" s="263"/>
      <c r="FY88" s="263"/>
      <c r="FZ88" s="263"/>
      <c r="GA88" s="263"/>
      <c r="GB88" s="263"/>
      <c r="GC88" s="263"/>
      <c r="GD88" s="263"/>
      <c r="GE88" s="263"/>
      <c r="GF88" s="263"/>
      <c r="GG88" s="263"/>
      <c r="GH88" s="263"/>
      <c r="GI88" s="263"/>
      <c r="GJ88" s="263"/>
      <c r="GK88" s="263"/>
      <c r="GL88" s="263"/>
      <c r="GM88" s="263"/>
      <c r="GN88" s="263"/>
      <c r="GO88" s="263"/>
      <c r="GP88" s="263"/>
      <c r="GQ88" s="263"/>
      <c r="GR88" s="263"/>
      <c r="GS88" s="263"/>
      <c r="GT88" s="263"/>
      <c r="GU88" s="263"/>
      <c r="GV88" s="263"/>
      <c r="GW88" s="263"/>
      <c r="GX88" s="263"/>
      <c r="GY88" s="263"/>
      <c r="GZ88" s="263"/>
      <c r="HA88" s="263"/>
      <c r="HB88" s="263"/>
      <c r="HC88" s="263"/>
      <c r="HD88" s="263"/>
      <c r="HE88" s="263"/>
      <c r="HF88" s="263"/>
      <c r="HG88" s="263"/>
      <c r="HH88" s="263"/>
      <c r="HI88" s="263"/>
      <c r="HJ88" s="263"/>
      <c r="HK88" s="263"/>
      <c r="HL88" s="263"/>
      <c r="HM88" s="263"/>
      <c r="HN88" s="263"/>
      <c r="HO88" s="263"/>
      <c r="HP88" s="263"/>
      <c r="HQ88" s="263"/>
      <c r="HR88" s="263"/>
      <c r="HS88" s="263"/>
      <c r="HT88" s="263"/>
      <c r="HU88" s="263"/>
      <c r="HV88" s="263"/>
      <c r="HW88" s="263"/>
      <c r="HX88" s="263"/>
      <c r="HY88" s="263"/>
      <c r="HZ88" s="263"/>
      <c r="IA88" s="263"/>
      <c r="IB88" s="263"/>
      <c r="IC88" s="263"/>
      <c r="ID88" s="263"/>
      <c r="IE88" s="263"/>
      <c r="IF88" s="263"/>
      <c r="IG88" s="263"/>
      <c r="IH88" s="263"/>
      <c r="II88" s="263"/>
      <c r="IJ88" s="263"/>
      <c r="IK88" s="263"/>
      <c r="IL88" s="263"/>
      <c r="IM88" s="263"/>
      <c r="IN88" s="263"/>
    </row>
    <row r="89" spans="1:248" ht="12">
      <c r="A89" s="257"/>
      <c r="B89" s="137" t="s">
        <v>229</v>
      </c>
      <c r="C89" s="137"/>
      <c r="D89" s="137"/>
      <c r="E89" s="69" t="s">
        <v>35</v>
      </c>
      <c r="F89" s="89"/>
      <c r="G89" s="89"/>
      <c r="H89" s="89"/>
      <c r="I89" s="89"/>
      <c r="J89" s="89"/>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c r="CP89" s="257"/>
      <c r="CQ89" s="257"/>
      <c r="CR89" s="257"/>
      <c r="CS89" s="257"/>
      <c r="CT89" s="257"/>
      <c r="CU89" s="257"/>
      <c r="CV89" s="257"/>
      <c r="CW89" s="257"/>
      <c r="CX89" s="257"/>
      <c r="CY89" s="257"/>
      <c r="CZ89" s="257"/>
      <c r="DA89" s="257"/>
      <c r="DB89" s="257"/>
      <c r="DC89" s="257"/>
      <c r="DD89" s="257"/>
      <c r="DE89" s="257"/>
      <c r="DF89" s="257"/>
      <c r="DG89" s="257"/>
      <c r="DH89" s="257"/>
      <c r="DI89" s="257"/>
      <c r="DJ89" s="257"/>
      <c r="DK89" s="257"/>
      <c r="DL89" s="257"/>
      <c r="DM89" s="257"/>
      <c r="DN89" s="257"/>
      <c r="DO89" s="257"/>
      <c r="DP89" s="257"/>
      <c r="DQ89" s="257"/>
      <c r="DR89" s="257"/>
      <c r="DS89" s="257"/>
      <c r="DT89" s="257"/>
      <c r="DU89" s="257"/>
      <c r="DV89" s="257"/>
      <c r="DW89" s="257"/>
      <c r="DX89" s="257"/>
      <c r="DY89" s="257"/>
      <c r="DZ89" s="257"/>
      <c r="EA89" s="257"/>
      <c r="EB89" s="257"/>
      <c r="EC89" s="257"/>
      <c r="ED89" s="257"/>
      <c r="EE89" s="257"/>
      <c r="EF89" s="257"/>
      <c r="EG89" s="257"/>
      <c r="EH89" s="257"/>
      <c r="EI89" s="257"/>
      <c r="EJ89" s="257"/>
      <c r="EK89" s="257"/>
      <c r="EL89" s="257"/>
      <c r="EM89" s="257"/>
      <c r="EN89" s="257"/>
      <c r="EO89" s="257"/>
      <c r="EP89" s="257"/>
      <c r="EQ89" s="257"/>
      <c r="ER89" s="257"/>
      <c r="ES89" s="257"/>
      <c r="ET89" s="257"/>
      <c r="EU89" s="257"/>
      <c r="EV89" s="257"/>
      <c r="EW89" s="257"/>
      <c r="EX89" s="257"/>
      <c r="EY89" s="257"/>
      <c r="EZ89" s="257"/>
      <c r="FA89" s="257"/>
      <c r="FB89" s="257"/>
      <c r="FC89" s="257"/>
      <c r="FD89" s="257"/>
      <c r="FE89" s="257"/>
      <c r="FF89" s="257"/>
      <c r="FG89" s="257"/>
      <c r="FH89" s="257"/>
      <c r="FI89" s="257"/>
      <c r="FJ89" s="257"/>
      <c r="FK89" s="257"/>
      <c r="FL89" s="257"/>
      <c r="FM89" s="257"/>
      <c r="FN89" s="257"/>
      <c r="FO89" s="257"/>
      <c r="FP89" s="257"/>
      <c r="FQ89" s="257"/>
      <c r="FR89" s="257"/>
      <c r="FS89" s="257"/>
      <c r="FT89" s="257"/>
      <c r="FU89" s="257"/>
      <c r="FV89" s="257"/>
      <c r="FW89" s="257"/>
      <c r="FX89" s="257"/>
      <c r="FY89" s="257"/>
      <c r="FZ89" s="257"/>
      <c r="GA89" s="257"/>
      <c r="GB89" s="257"/>
      <c r="GC89" s="257"/>
      <c r="GD89" s="257"/>
      <c r="GE89" s="257"/>
      <c r="GF89" s="257"/>
      <c r="GG89" s="257"/>
      <c r="GH89" s="257"/>
      <c r="GI89" s="257"/>
      <c r="GJ89" s="257"/>
      <c r="GK89" s="257"/>
      <c r="GL89" s="257"/>
      <c r="GM89" s="257"/>
      <c r="GN89" s="257"/>
      <c r="GO89" s="257"/>
      <c r="GP89" s="257"/>
      <c r="GQ89" s="257"/>
      <c r="GR89" s="257"/>
      <c r="GS89" s="257"/>
      <c r="GT89" s="257"/>
      <c r="GU89" s="257"/>
      <c r="GV89" s="257"/>
      <c r="GW89" s="257"/>
      <c r="GX89" s="257"/>
      <c r="GY89" s="257"/>
      <c r="GZ89" s="257"/>
      <c r="HA89" s="257"/>
      <c r="HB89" s="257"/>
      <c r="HC89" s="257"/>
      <c r="HD89" s="257"/>
      <c r="HE89" s="257"/>
      <c r="HF89" s="257"/>
      <c r="HG89" s="257"/>
      <c r="HH89" s="257"/>
      <c r="HI89" s="257"/>
      <c r="HJ89" s="257"/>
      <c r="HK89" s="257"/>
      <c r="HL89" s="257"/>
      <c r="HM89" s="257"/>
      <c r="HN89" s="257"/>
      <c r="HO89" s="257"/>
      <c r="HP89" s="257"/>
      <c r="HQ89" s="257"/>
      <c r="HR89" s="257"/>
      <c r="HS89" s="257"/>
      <c r="HT89" s="257"/>
      <c r="HU89" s="257"/>
      <c r="HV89" s="257"/>
      <c r="HW89" s="257"/>
      <c r="HX89" s="257"/>
      <c r="HY89" s="257"/>
      <c r="HZ89" s="257"/>
      <c r="IA89" s="257"/>
      <c r="IB89" s="257"/>
      <c r="IC89" s="257"/>
      <c r="ID89" s="257"/>
      <c r="IE89" s="257"/>
      <c r="IF89" s="257"/>
      <c r="IG89" s="257"/>
      <c r="IH89" s="257"/>
      <c r="II89" s="257"/>
      <c r="IJ89" s="257"/>
      <c r="IK89" s="257"/>
      <c r="IL89" s="257"/>
      <c r="IM89" s="257"/>
      <c r="IN89" s="257"/>
    </row>
    <row r="90" spans="1:248" ht="12">
      <c r="A90" s="270"/>
      <c r="B90" s="137"/>
      <c r="C90" s="137" t="s">
        <v>554</v>
      </c>
      <c r="D90" s="137"/>
      <c r="E90" s="69" t="s">
        <v>321</v>
      </c>
      <c r="F90" s="89"/>
      <c r="G90" s="89"/>
      <c r="H90" s="89"/>
      <c r="I90" s="89"/>
      <c r="J90" s="89"/>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c r="CP90" s="257"/>
      <c r="CQ90" s="257"/>
      <c r="CR90" s="257"/>
      <c r="CS90" s="257"/>
      <c r="CT90" s="257"/>
      <c r="CU90" s="257"/>
      <c r="CV90" s="257"/>
      <c r="CW90" s="257"/>
      <c r="CX90" s="257"/>
      <c r="CY90" s="257"/>
      <c r="CZ90" s="257"/>
      <c r="DA90" s="257"/>
      <c r="DB90" s="257"/>
      <c r="DC90" s="257"/>
      <c r="DD90" s="257"/>
      <c r="DE90" s="257"/>
      <c r="DF90" s="257"/>
      <c r="DG90" s="257"/>
      <c r="DH90" s="257"/>
      <c r="DI90" s="257"/>
      <c r="DJ90" s="257"/>
      <c r="DK90" s="257"/>
      <c r="DL90" s="257"/>
      <c r="DM90" s="257"/>
      <c r="DN90" s="257"/>
      <c r="DO90" s="257"/>
      <c r="DP90" s="257"/>
      <c r="DQ90" s="257"/>
      <c r="DR90" s="257"/>
      <c r="DS90" s="257"/>
      <c r="DT90" s="257"/>
      <c r="DU90" s="257"/>
      <c r="DV90" s="257"/>
      <c r="DW90" s="257"/>
      <c r="DX90" s="257"/>
      <c r="DY90" s="257"/>
      <c r="DZ90" s="257"/>
      <c r="EA90" s="257"/>
      <c r="EB90" s="257"/>
      <c r="EC90" s="257"/>
      <c r="ED90" s="257"/>
      <c r="EE90" s="257"/>
      <c r="EF90" s="257"/>
      <c r="EG90" s="257"/>
      <c r="EH90" s="257"/>
      <c r="EI90" s="257"/>
      <c r="EJ90" s="257"/>
      <c r="EK90" s="257"/>
      <c r="EL90" s="257"/>
      <c r="EM90" s="257"/>
      <c r="EN90" s="257"/>
      <c r="EO90" s="257"/>
      <c r="EP90" s="257"/>
      <c r="EQ90" s="257"/>
      <c r="ER90" s="257"/>
      <c r="ES90" s="257"/>
      <c r="ET90" s="257"/>
      <c r="EU90" s="257"/>
      <c r="EV90" s="257"/>
      <c r="EW90" s="257"/>
      <c r="EX90" s="257"/>
      <c r="EY90" s="257"/>
      <c r="EZ90" s="257"/>
      <c r="FA90" s="257"/>
      <c r="FB90" s="257"/>
      <c r="FC90" s="257"/>
      <c r="FD90" s="257"/>
      <c r="FE90" s="257"/>
      <c r="FF90" s="257"/>
      <c r="FG90" s="257"/>
      <c r="FH90" s="257"/>
      <c r="FI90" s="257"/>
      <c r="FJ90" s="257"/>
      <c r="FK90" s="257"/>
      <c r="FL90" s="257"/>
      <c r="FM90" s="257"/>
      <c r="FN90" s="257"/>
      <c r="FO90" s="257"/>
      <c r="FP90" s="257"/>
      <c r="FQ90" s="257"/>
      <c r="FR90" s="257"/>
      <c r="FS90" s="257"/>
      <c r="FT90" s="257"/>
      <c r="FU90" s="257"/>
      <c r="FV90" s="257"/>
      <c r="FW90" s="257"/>
      <c r="FX90" s="257"/>
      <c r="FY90" s="257"/>
      <c r="FZ90" s="257"/>
      <c r="GA90" s="257"/>
      <c r="GB90" s="257"/>
      <c r="GC90" s="257"/>
      <c r="GD90" s="257"/>
      <c r="GE90" s="257"/>
      <c r="GF90" s="257"/>
      <c r="GG90" s="257"/>
      <c r="GH90" s="257"/>
      <c r="GI90" s="257"/>
      <c r="GJ90" s="257"/>
      <c r="GK90" s="257"/>
      <c r="GL90" s="257"/>
      <c r="GM90" s="257"/>
      <c r="GN90" s="257"/>
      <c r="GO90" s="257"/>
      <c r="GP90" s="257"/>
      <c r="GQ90" s="257"/>
      <c r="GR90" s="257"/>
      <c r="GS90" s="257"/>
      <c r="GT90" s="257"/>
      <c r="GU90" s="257"/>
      <c r="GV90" s="257"/>
      <c r="GW90" s="257"/>
      <c r="GX90" s="257"/>
      <c r="GY90" s="257"/>
      <c r="GZ90" s="257"/>
      <c r="HA90" s="257"/>
      <c r="HB90" s="257"/>
      <c r="HC90" s="257"/>
      <c r="HD90" s="257"/>
      <c r="HE90" s="257"/>
      <c r="HF90" s="257"/>
      <c r="HG90" s="257"/>
      <c r="HH90" s="257"/>
      <c r="HI90" s="257"/>
      <c r="HJ90" s="257"/>
      <c r="HK90" s="257"/>
      <c r="HL90" s="257"/>
      <c r="HM90" s="257"/>
      <c r="HN90" s="257"/>
      <c r="HO90" s="257"/>
      <c r="HP90" s="257"/>
      <c r="HQ90" s="257"/>
      <c r="HR90" s="257"/>
      <c r="HS90" s="257"/>
      <c r="HT90" s="257"/>
      <c r="HU90" s="257"/>
      <c r="HV90" s="257"/>
      <c r="HW90" s="257"/>
      <c r="HX90" s="257"/>
      <c r="HY90" s="257"/>
      <c r="HZ90" s="257"/>
      <c r="IA90" s="257"/>
      <c r="IB90" s="257"/>
      <c r="IC90" s="257"/>
      <c r="ID90" s="257"/>
      <c r="IE90" s="257"/>
      <c r="IF90" s="257"/>
      <c r="IG90" s="257"/>
      <c r="IH90" s="257"/>
      <c r="II90" s="257"/>
      <c r="IJ90" s="257"/>
      <c r="IK90" s="257"/>
      <c r="IL90" s="257"/>
      <c r="IM90" s="257"/>
      <c r="IN90" s="257"/>
    </row>
    <row r="91" spans="1:248" ht="12">
      <c r="A91" s="270"/>
      <c r="B91" s="137"/>
      <c r="C91" s="306"/>
      <c r="D91" s="137" t="s">
        <v>555</v>
      </c>
      <c r="E91" s="69" t="s">
        <v>323</v>
      </c>
      <c r="F91" s="89">
        <v>99.92</v>
      </c>
      <c r="G91" s="89"/>
      <c r="H91" s="89">
        <v>7.44</v>
      </c>
      <c r="I91" s="89">
        <v>92.48</v>
      </c>
      <c r="J91" s="89"/>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c r="CP91" s="257"/>
      <c r="CQ91" s="257"/>
      <c r="CR91" s="257"/>
      <c r="CS91" s="257"/>
      <c r="CT91" s="257"/>
      <c r="CU91" s="257"/>
      <c r="CV91" s="257"/>
      <c r="CW91" s="257"/>
      <c r="CX91" s="257"/>
      <c r="CY91" s="257"/>
      <c r="CZ91" s="257"/>
      <c r="DA91" s="257"/>
      <c r="DB91" s="257"/>
      <c r="DC91" s="257"/>
      <c r="DD91" s="257"/>
      <c r="DE91" s="257"/>
      <c r="DF91" s="257"/>
      <c r="DG91" s="257"/>
      <c r="DH91" s="257"/>
      <c r="DI91" s="257"/>
      <c r="DJ91" s="257"/>
      <c r="DK91" s="257"/>
      <c r="DL91" s="257"/>
      <c r="DM91" s="257"/>
      <c r="DN91" s="257"/>
      <c r="DO91" s="257"/>
      <c r="DP91" s="257"/>
      <c r="DQ91" s="257"/>
      <c r="DR91" s="257"/>
      <c r="DS91" s="257"/>
      <c r="DT91" s="257"/>
      <c r="DU91" s="257"/>
      <c r="DV91" s="257"/>
      <c r="DW91" s="257"/>
      <c r="DX91" s="257"/>
      <c r="DY91" s="257"/>
      <c r="DZ91" s="257"/>
      <c r="EA91" s="257"/>
      <c r="EB91" s="257"/>
      <c r="EC91" s="257"/>
      <c r="ED91" s="257"/>
      <c r="EE91" s="257"/>
      <c r="EF91" s="257"/>
      <c r="EG91" s="257"/>
      <c r="EH91" s="257"/>
      <c r="EI91" s="257"/>
      <c r="EJ91" s="257"/>
      <c r="EK91" s="257"/>
      <c r="EL91" s="257"/>
      <c r="EM91" s="257"/>
      <c r="EN91" s="257"/>
      <c r="EO91" s="257"/>
      <c r="EP91" s="257"/>
      <c r="EQ91" s="257"/>
      <c r="ER91" s="257"/>
      <c r="ES91" s="257"/>
      <c r="ET91" s="257"/>
      <c r="EU91" s="257"/>
      <c r="EV91" s="257"/>
      <c r="EW91" s="257"/>
      <c r="EX91" s="257"/>
      <c r="EY91" s="257"/>
      <c r="EZ91" s="257"/>
      <c r="FA91" s="257"/>
      <c r="FB91" s="257"/>
      <c r="FC91" s="257"/>
      <c r="FD91" s="257"/>
      <c r="FE91" s="257"/>
      <c r="FF91" s="257"/>
      <c r="FG91" s="257"/>
      <c r="FH91" s="257"/>
      <c r="FI91" s="257"/>
      <c r="FJ91" s="257"/>
      <c r="FK91" s="257"/>
      <c r="FL91" s="257"/>
      <c r="FM91" s="257"/>
      <c r="FN91" s="257"/>
      <c r="FO91" s="257"/>
      <c r="FP91" s="257"/>
      <c r="FQ91" s="257"/>
      <c r="FR91" s="257"/>
      <c r="FS91" s="257"/>
      <c r="FT91" s="257"/>
      <c r="FU91" s="257"/>
      <c r="FV91" s="257"/>
      <c r="FW91" s="257"/>
      <c r="FX91" s="257"/>
      <c r="FY91" s="257"/>
      <c r="FZ91" s="257"/>
      <c r="GA91" s="257"/>
      <c r="GB91" s="257"/>
      <c r="GC91" s="257"/>
      <c r="GD91" s="257"/>
      <c r="GE91" s="257"/>
      <c r="GF91" s="257"/>
      <c r="GG91" s="257"/>
      <c r="GH91" s="257"/>
      <c r="GI91" s="257"/>
      <c r="GJ91" s="257"/>
      <c r="GK91" s="257"/>
      <c r="GL91" s="257"/>
      <c r="GM91" s="257"/>
      <c r="GN91" s="257"/>
      <c r="GO91" s="257"/>
      <c r="GP91" s="257"/>
      <c r="GQ91" s="257"/>
      <c r="GR91" s="257"/>
      <c r="GS91" s="257"/>
      <c r="GT91" s="257"/>
      <c r="GU91" s="257"/>
      <c r="GV91" s="257"/>
      <c r="GW91" s="257"/>
      <c r="GX91" s="257"/>
      <c r="GY91" s="257"/>
      <c r="GZ91" s="257"/>
      <c r="HA91" s="257"/>
      <c r="HB91" s="257"/>
      <c r="HC91" s="257"/>
      <c r="HD91" s="257"/>
      <c r="HE91" s="257"/>
      <c r="HF91" s="257"/>
      <c r="HG91" s="257"/>
      <c r="HH91" s="257"/>
      <c r="HI91" s="257"/>
      <c r="HJ91" s="257"/>
      <c r="HK91" s="257"/>
      <c r="HL91" s="257"/>
      <c r="HM91" s="257"/>
      <c r="HN91" s="257"/>
      <c r="HO91" s="257"/>
      <c r="HP91" s="257"/>
      <c r="HQ91" s="257"/>
      <c r="HR91" s="257"/>
      <c r="HS91" s="257"/>
      <c r="HT91" s="257"/>
      <c r="HU91" s="257"/>
      <c r="HV91" s="257"/>
      <c r="HW91" s="257"/>
      <c r="HX91" s="257"/>
      <c r="HY91" s="257"/>
      <c r="HZ91" s="257"/>
      <c r="IA91" s="257"/>
      <c r="IB91" s="257"/>
      <c r="IC91" s="257"/>
      <c r="ID91" s="257"/>
      <c r="IE91" s="257"/>
      <c r="IF91" s="257"/>
      <c r="IG91" s="257"/>
      <c r="IH91" s="257"/>
      <c r="II91" s="257"/>
      <c r="IJ91" s="257"/>
      <c r="IK91" s="257"/>
      <c r="IL91" s="257"/>
      <c r="IM91" s="257"/>
      <c r="IN91" s="257"/>
    </row>
    <row r="92" spans="1:248" ht="12">
      <c r="A92" s="270"/>
      <c r="B92" s="137"/>
      <c r="C92" s="306"/>
      <c r="D92" s="137" t="s">
        <v>554</v>
      </c>
      <c r="E92" s="69" t="s">
        <v>556</v>
      </c>
      <c r="F92" s="89">
        <v>141.5</v>
      </c>
      <c r="G92" s="89">
        <v>141.5</v>
      </c>
      <c r="H92" s="89"/>
      <c r="I92" s="89"/>
      <c r="J92" s="89"/>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c r="CP92" s="257"/>
      <c r="CQ92" s="257"/>
      <c r="CR92" s="257"/>
      <c r="CS92" s="257"/>
      <c r="CT92" s="257"/>
      <c r="CU92" s="257"/>
      <c r="CV92" s="257"/>
      <c r="CW92" s="257"/>
      <c r="CX92" s="257"/>
      <c r="CY92" s="257"/>
      <c r="CZ92" s="257"/>
      <c r="DA92" s="257"/>
      <c r="DB92" s="257"/>
      <c r="DC92" s="257"/>
      <c r="DD92" s="257"/>
      <c r="DE92" s="257"/>
      <c r="DF92" s="257"/>
      <c r="DG92" s="257"/>
      <c r="DH92" s="257"/>
      <c r="DI92" s="257"/>
      <c r="DJ92" s="257"/>
      <c r="DK92" s="257"/>
      <c r="DL92" s="257"/>
      <c r="DM92" s="257"/>
      <c r="DN92" s="257"/>
      <c r="DO92" s="257"/>
      <c r="DP92" s="257"/>
      <c r="DQ92" s="257"/>
      <c r="DR92" s="257"/>
      <c r="DS92" s="257"/>
      <c r="DT92" s="257"/>
      <c r="DU92" s="257"/>
      <c r="DV92" s="257"/>
      <c r="DW92" s="257"/>
      <c r="DX92" s="257"/>
      <c r="DY92" s="257"/>
      <c r="DZ92" s="257"/>
      <c r="EA92" s="257"/>
      <c r="EB92" s="257"/>
      <c r="EC92" s="257"/>
      <c r="ED92" s="257"/>
      <c r="EE92" s="257"/>
      <c r="EF92" s="257"/>
      <c r="EG92" s="257"/>
      <c r="EH92" s="257"/>
      <c r="EI92" s="257"/>
      <c r="EJ92" s="257"/>
      <c r="EK92" s="257"/>
      <c r="EL92" s="257"/>
      <c r="EM92" s="257"/>
      <c r="EN92" s="257"/>
      <c r="EO92" s="257"/>
      <c r="EP92" s="257"/>
      <c r="EQ92" s="257"/>
      <c r="ER92" s="257"/>
      <c r="ES92" s="257"/>
      <c r="ET92" s="257"/>
      <c r="EU92" s="257"/>
      <c r="EV92" s="257"/>
      <c r="EW92" s="257"/>
      <c r="EX92" s="257"/>
      <c r="EY92" s="257"/>
      <c r="EZ92" s="257"/>
      <c r="FA92" s="257"/>
      <c r="FB92" s="257"/>
      <c r="FC92" s="257"/>
      <c r="FD92" s="257"/>
      <c r="FE92" s="257"/>
      <c r="FF92" s="257"/>
      <c r="FG92" s="257"/>
      <c r="FH92" s="257"/>
      <c r="FI92" s="257"/>
      <c r="FJ92" s="257"/>
      <c r="FK92" s="257"/>
      <c r="FL92" s="257"/>
      <c r="FM92" s="257"/>
      <c r="FN92" s="257"/>
      <c r="FO92" s="257"/>
      <c r="FP92" s="257"/>
      <c r="FQ92" s="257"/>
      <c r="FR92" s="257"/>
      <c r="FS92" s="257"/>
      <c r="FT92" s="257"/>
      <c r="FU92" s="257"/>
      <c r="FV92" s="257"/>
      <c r="FW92" s="257"/>
      <c r="FX92" s="257"/>
      <c r="FY92" s="257"/>
      <c r="FZ92" s="257"/>
      <c r="GA92" s="257"/>
      <c r="GB92" s="257"/>
      <c r="GC92" s="257"/>
      <c r="GD92" s="257"/>
      <c r="GE92" s="257"/>
      <c r="GF92" s="257"/>
      <c r="GG92" s="257"/>
      <c r="GH92" s="257"/>
      <c r="GI92" s="257"/>
      <c r="GJ92" s="257"/>
      <c r="GK92" s="257"/>
      <c r="GL92" s="257"/>
      <c r="GM92" s="257"/>
      <c r="GN92" s="257"/>
      <c r="GO92" s="257"/>
      <c r="GP92" s="257"/>
      <c r="GQ92" s="257"/>
      <c r="GR92" s="257"/>
      <c r="GS92" s="257"/>
      <c r="GT92" s="257"/>
      <c r="GU92" s="257"/>
      <c r="GV92" s="257"/>
      <c r="GW92" s="257"/>
      <c r="GX92" s="257"/>
      <c r="GY92" s="257"/>
      <c r="GZ92" s="257"/>
      <c r="HA92" s="257"/>
      <c r="HB92" s="257"/>
      <c r="HC92" s="257"/>
      <c r="HD92" s="257"/>
      <c r="HE92" s="257"/>
      <c r="HF92" s="257"/>
      <c r="HG92" s="257"/>
      <c r="HH92" s="257"/>
      <c r="HI92" s="257"/>
      <c r="HJ92" s="257"/>
      <c r="HK92" s="257"/>
      <c r="HL92" s="257"/>
      <c r="HM92" s="257"/>
      <c r="HN92" s="257"/>
      <c r="HO92" s="257"/>
      <c r="HP92" s="257"/>
      <c r="HQ92" s="257"/>
      <c r="HR92" s="257"/>
      <c r="HS92" s="257"/>
      <c r="HT92" s="257"/>
      <c r="HU92" s="257"/>
      <c r="HV92" s="257"/>
      <c r="HW92" s="257"/>
      <c r="HX92" s="257"/>
      <c r="HY92" s="257"/>
      <c r="HZ92" s="257"/>
      <c r="IA92" s="257"/>
      <c r="IB92" s="257"/>
      <c r="IC92" s="257"/>
      <c r="ID92" s="257"/>
      <c r="IE92" s="257"/>
      <c r="IF92" s="257"/>
      <c r="IG92" s="257"/>
      <c r="IH92" s="257"/>
      <c r="II92" s="257"/>
      <c r="IJ92" s="257"/>
      <c r="IK92" s="257"/>
      <c r="IL92" s="257"/>
      <c r="IM92" s="257"/>
      <c r="IN92" s="257"/>
    </row>
    <row r="93" spans="1:248" ht="12">
      <c r="A93" s="270"/>
      <c r="B93" s="137"/>
      <c r="C93" s="306"/>
      <c r="D93" s="137" t="s">
        <v>557</v>
      </c>
      <c r="E93" s="69" t="s">
        <v>325</v>
      </c>
      <c r="F93" s="89"/>
      <c r="G93" s="89"/>
      <c r="H93" s="89"/>
      <c r="I93" s="89"/>
      <c r="J93" s="89"/>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c r="CP93" s="257"/>
      <c r="CQ93" s="257"/>
      <c r="CR93" s="257"/>
      <c r="CS93" s="257"/>
      <c r="CT93" s="257"/>
      <c r="CU93" s="257"/>
      <c r="CV93" s="257"/>
      <c r="CW93" s="257"/>
      <c r="CX93" s="257"/>
      <c r="CY93" s="257"/>
      <c r="CZ93" s="257"/>
      <c r="DA93" s="257"/>
      <c r="DB93" s="257"/>
      <c r="DC93" s="257"/>
      <c r="DD93" s="257"/>
      <c r="DE93" s="257"/>
      <c r="DF93" s="257"/>
      <c r="DG93" s="257"/>
      <c r="DH93" s="257"/>
      <c r="DI93" s="257"/>
      <c r="DJ93" s="257"/>
      <c r="DK93" s="257"/>
      <c r="DL93" s="257"/>
      <c r="DM93" s="257"/>
      <c r="DN93" s="257"/>
      <c r="DO93" s="257"/>
      <c r="DP93" s="257"/>
      <c r="DQ93" s="257"/>
      <c r="DR93" s="257"/>
      <c r="DS93" s="257"/>
      <c r="DT93" s="257"/>
      <c r="DU93" s="257"/>
      <c r="DV93" s="257"/>
      <c r="DW93" s="257"/>
      <c r="DX93" s="257"/>
      <c r="DY93" s="257"/>
      <c r="DZ93" s="257"/>
      <c r="EA93" s="257"/>
      <c r="EB93" s="257"/>
      <c r="EC93" s="257"/>
      <c r="ED93" s="257"/>
      <c r="EE93" s="257"/>
      <c r="EF93" s="257"/>
      <c r="EG93" s="257"/>
      <c r="EH93" s="257"/>
      <c r="EI93" s="257"/>
      <c r="EJ93" s="257"/>
      <c r="EK93" s="257"/>
      <c r="EL93" s="257"/>
      <c r="EM93" s="257"/>
      <c r="EN93" s="257"/>
      <c r="EO93" s="257"/>
      <c r="EP93" s="257"/>
      <c r="EQ93" s="257"/>
      <c r="ER93" s="257"/>
      <c r="ES93" s="257"/>
      <c r="ET93" s="257"/>
      <c r="EU93" s="257"/>
      <c r="EV93" s="257"/>
      <c r="EW93" s="257"/>
      <c r="EX93" s="257"/>
      <c r="EY93" s="257"/>
      <c r="EZ93" s="257"/>
      <c r="FA93" s="257"/>
      <c r="FB93" s="257"/>
      <c r="FC93" s="257"/>
      <c r="FD93" s="257"/>
      <c r="FE93" s="257"/>
      <c r="FF93" s="257"/>
      <c r="FG93" s="257"/>
      <c r="FH93" s="257"/>
      <c r="FI93" s="257"/>
      <c r="FJ93" s="257"/>
      <c r="FK93" s="257"/>
      <c r="FL93" s="257"/>
      <c r="FM93" s="257"/>
      <c r="FN93" s="257"/>
      <c r="FO93" s="257"/>
      <c r="FP93" s="257"/>
      <c r="FQ93" s="257"/>
      <c r="FR93" s="257"/>
      <c r="FS93" s="257"/>
      <c r="FT93" s="257"/>
      <c r="FU93" s="257"/>
      <c r="FV93" s="257"/>
      <c r="FW93" s="257"/>
      <c r="FX93" s="257"/>
      <c r="FY93" s="257"/>
      <c r="FZ93" s="257"/>
      <c r="GA93" s="257"/>
      <c r="GB93" s="257"/>
      <c r="GC93" s="257"/>
      <c r="GD93" s="257"/>
      <c r="GE93" s="257"/>
      <c r="GF93" s="257"/>
      <c r="GG93" s="257"/>
      <c r="GH93" s="257"/>
      <c r="GI93" s="257"/>
      <c r="GJ93" s="257"/>
      <c r="GK93" s="257"/>
      <c r="GL93" s="257"/>
      <c r="GM93" s="257"/>
      <c r="GN93" s="257"/>
      <c r="GO93" s="257"/>
      <c r="GP93" s="257"/>
      <c r="GQ93" s="257"/>
      <c r="GR93" s="257"/>
      <c r="GS93" s="257"/>
      <c r="GT93" s="257"/>
      <c r="GU93" s="257"/>
      <c r="GV93" s="257"/>
      <c r="GW93" s="257"/>
      <c r="GX93" s="257"/>
      <c r="GY93" s="257"/>
      <c r="GZ93" s="257"/>
      <c r="HA93" s="257"/>
      <c r="HB93" s="257"/>
      <c r="HC93" s="257"/>
      <c r="HD93" s="257"/>
      <c r="HE93" s="257"/>
      <c r="HF93" s="257"/>
      <c r="HG93" s="257"/>
      <c r="HH93" s="257"/>
      <c r="HI93" s="257"/>
      <c r="HJ93" s="257"/>
      <c r="HK93" s="257"/>
      <c r="HL93" s="257"/>
      <c r="HM93" s="257"/>
      <c r="HN93" s="257"/>
      <c r="HO93" s="257"/>
      <c r="HP93" s="257"/>
      <c r="HQ93" s="257"/>
      <c r="HR93" s="257"/>
      <c r="HS93" s="257"/>
      <c r="HT93" s="257"/>
      <c r="HU93" s="257"/>
      <c r="HV93" s="257"/>
      <c r="HW93" s="257"/>
      <c r="HX93" s="257"/>
      <c r="HY93" s="257"/>
      <c r="HZ93" s="257"/>
      <c r="IA93" s="257"/>
      <c r="IB93" s="257"/>
      <c r="IC93" s="257"/>
      <c r="ID93" s="257"/>
      <c r="IE93" s="257"/>
      <c r="IF93" s="257"/>
      <c r="IG93" s="257"/>
      <c r="IH93" s="257"/>
      <c r="II93" s="257"/>
      <c r="IJ93" s="257"/>
      <c r="IK93" s="257"/>
      <c r="IL93" s="257"/>
      <c r="IM93" s="257"/>
      <c r="IN93" s="257"/>
    </row>
    <row r="94" spans="1:248" ht="12">
      <c r="A94" s="270"/>
      <c r="B94" s="137" t="s">
        <v>231</v>
      </c>
      <c r="C94" s="306"/>
      <c r="D94" s="306"/>
      <c r="E94" s="69" t="s">
        <v>91</v>
      </c>
      <c r="F94" s="89"/>
      <c r="G94" s="89"/>
      <c r="H94" s="89"/>
      <c r="I94" s="89"/>
      <c r="J94" s="89"/>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c r="CP94" s="257"/>
      <c r="CQ94" s="257"/>
      <c r="CR94" s="257"/>
      <c r="CS94" s="257"/>
      <c r="CT94" s="257"/>
      <c r="CU94" s="257"/>
      <c r="CV94" s="257"/>
      <c r="CW94" s="257"/>
      <c r="CX94" s="257"/>
      <c r="CY94" s="257"/>
      <c r="CZ94" s="257"/>
      <c r="DA94" s="257"/>
      <c r="DB94" s="257"/>
      <c r="DC94" s="257"/>
      <c r="DD94" s="257"/>
      <c r="DE94" s="257"/>
      <c r="DF94" s="257"/>
      <c r="DG94" s="257"/>
      <c r="DH94" s="257"/>
      <c r="DI94" s="257"/>
      <c r="DJ94" s="257"/>
      <c r="DK94" s="257"/>
      <c r="DL94" s="257"/>
      <c r="DM94" s="257"/>
      <c r="DN94" s="257"/>
      <c r="DO94" s="257"/>
      <c r="DP94" s="257"/>
      <c r="DQ94" s="257"/>
      <c r="DR94" s="257"/>
      <c r="DS94" s="257"/>
      <c r="DT94" s="257"/>
      <c r="DU94" s="257"/>
      <c r="DV94" s="257"/>
      <c r="DW94" s="257"/>
      <c r="DX94" s="257"/>
      <c r="DY94" s="257"/>
      <c r="DZ94" s="257"/>
      <c r="EA94" s="257"/>
      <c r="EB94" s="257"/>
      <c r="EC94" s="257"/>
      <c r="ED94" s="257"/>
      <c r="EE94" s="257"/>
      <c r="EF94" s="257"/>
      <c r="EG94" s="257"/>
      <c r="EH94" s="257"/>
      <c r="EI94" s="257"/>
      <c r="EJ94" s="257"/>
      <c r="EK94" s="257"/>
      <c r="EL94" s="257"/>
      <c r="EM94" s="257"/>
      <c r="EN94" s="257"/>
      <c r="EO94" s="257"/>
      <c r="EP94" s="257"/>
      <c r="EQ94" s="257"/>
      <c r="ER94" s="257"/>
      <c r="ES94" s="257"/>
      <c r="ET94" s="257"/>
      <c r="EU94" s="257"/>
      <c r="EV94" s="257"/>
      <c r="EW94" s="257"/>
      <c r="EX94" s="257"/>
      <c r="EY94" s="257"/>
      <c r="EZ94" s="257"/>
      <c r="FA94" s="257"/>
      <c r="FB94" s="257"/>
      <c r="FC94" s="257"/>
      <c r="FD94" s="257"/>
      <c r="FE94" s="257"/>
      <c r="FF94" s="257"/>
      <c r="FG94" s="257"/>
      <c r="FH94" s="257"/>
      <c r="FI94" s="257"/>
      <c r="FJ94" s="257"/>
      <c r="FK94" s="257"/>
      <c r="FL94" s="257"/>
      <c r="FM94" s="257"/>
      <c r="FN94" s="257"/>
      <c r="FO94" s="257"/>
      <c r="FP94" s="257"/>
      <c r="FQ94" s="257"/>
      <c r="FR94" s="257"/>
      <c r="FS94" s="257"/>
      <c r="FT94" s="257"/>
      <c r="FU94" s="257"/>
      <c r="FV94" s="257"/>
      <c r="FW94" s="257"/>
      <c r="FX94" s="257"/>
      <c r="FY94" s="257"/>
      <c r="FZ94" s="257"/>
      <c r="GA94" s="257"/>
      <c r="GB94" s="257"/>
      <c r="GC94" s="257"/>
      <c r="GD94" s="257"/>
      <c r="GE94" s="257"/>
      <c r="GF94" s="257"/>
      <c r="GG94" s="257"/>
      <c r="GH94" s="257"/>
      <c r="GI94" s="257"/>
      <c r="GJ94" s="257"/>
      <c r="GK94" s="257"/>
      <c r="GL94" s="257"/>
      <c r="GM94" s="257"/>
      <c r="GN94" s="257"/>
      <c r="GO94" s="257"/>
      <c r="GP94" s="257"/>
      <c r="GQ94" s="257"/>
      <c r="GR94" s="257"/>
      <c r="GS94" s="257"/>
      <c r="GT94" s="257"/>
      <c r="GU94" s="257"/>
      <c r="GV94" s="257"/>
      <c r="GW94" s="257"/>
      <c r="GX94" s="257"/>
      <c r="GY94" s="257"/>
      <c r="GZ94" s="257"/>
      <c r="HA94" s="257"/>
      <c r="HB94" s="257"/>
      <c r="HC94" s="257"/>
      <c r="HD94" s="257"/>
      <c r="HE94" s="257"/>
      <c r="HF94" s="257"/>
      <c r="HG94" s="257"/>
      <c r="HH94" s="257"/>
      <c r="HI94" s="257"/>
      <c r="HJ94" s="257"/>
      <c r="HK94" s="257"/>
      <c r="HL94" s="257"/>
      <c r="HM94" s="257"/>
      <c r="HN94" s="257"/>
      <c r="HO94" s="257"/>
      <c r="HP94" s="257"/>
      <c r="HQ94" s="257"/>
      <c r="HR94" s="257"/>
      <c r="HS94" s="257"/>
      <c r="HT94" s="257"/>
      <c r="HU94" s="257"/>
      <c r="HV94" s="257"/>
      <c r="HW94" s="257"/>
      <c r="HX94" s="257"/>
      <c r="HY94" s="257"/>
      <c r="HZ94" s="257"/>
      <c r="IA94" s="257"/>
      <c r="IB94" s="257"/>
      <c r="IC94" s="257"/>
      <c r="ID94" s="257"/>
      <c r="IE94" s="257"/>
      <c r="IF94" s="257"/>
      <c r="IG94" s="257"/>
      <c r="IH94" s="257"/>
      <c r="II94" s="257"/>
      <c r="IJ94" s="257"/>
      <c r="IK94" s="257"/>
      <c r="IL94" s="257"/>
      <c r="IM94" s="257"/>
      <c r="IN94" s="257"/>
    </row>
    <row r="95" spans="1:248" ht="12">
      <c r="A95" s="270"/>
      <c r="B95" s="137"/>
      <c r="C95" s="306" t="s">
        <v>37</v>
      </c>
      <c r="D95" s="306" t="s">
        <v>217</v>
      </c>
      <c r="E95" s="69" t="s">
        <v>331</v>
      </c>
      <c r="F95" s="89">
        <v>18</v>
      </c>
      <c r="G95" s="89"/>
      <c r="H95" s="89"/>
      <c r="I95" s="89"/>
      <c r="J95" s="89">
        <v>18</v>
      </c>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c r="CP95" s="257"/>
      <c r="CQ95" s="257"/>
      <c r="CR95" s="257"/>
      <c r="CS95" s="257"/>
      <c r="CT95" s="257"/>
      <c r="CU95" s="257"/>
      <c r="CV95" s="257"/>
      <c r="CW95" s="257"/>
      <c r="CX95" s="257"/>
      <c r="CY95" s="257"/>
      <c r="CZ95" s="257"/>
      <c r="DA95" s="257"/>
      <c r="DB95" s="257"/>
      <c r="DC95" s="257"/>
      <c r="DD95" s="257"/>
      <c r="DE95" s="257"/>
      <c r="DF95" s="257"/>
      <c r="DG95" s="257"/>
      <c r="DH95" s="257"/>
      <c r="DI95" s="257"/>
      <c r="DJ95" s="257"/>
      <c r="DK95" s="257"/>
      <c r="DL95" s="257"/>
      <c r="DM95" s="257"/>
      <c r="DN95" s="257"/>
      <c r="DO95" s="257"/>
      <c r="DP95" s="257"/>
      <c r="DQ95" s="257"/>
      <c r="DR95" s="257"/>
      <c r="DS95" s="257"/>
      <c r="DT95" s="257"/>
      <c r="DU95" s="257"/>
      <c r="DV95" s="257"/>
      <c r="DW95" s="257"/>
      <c r="DX95" s="257"/>
      <c r="DY95" s="257"/>
      <c r="DZ95" s="257"/>
      <c r="EA95" s="257"/>
      <c r="EB95" s="257"/>
      <c r="EC95" s="257"/>
      <c r="ED95" s="257"/>
      <c r="EE95" s="257"/>
      <c r="EF95" s="257"/>
      <c r="EG95" s="257"/>
      <c r="EH95" s="257"/>
      <c r="EI95" s="257"/>
      <c r="EJ95" s="257"/>
      <c r="EK95" s="257"/>
      <c r="EL95" s="257"/>
      <c r="EM95" s="257"/>
      <c r="EN95" s="257"/>
      <c r="EO95" s="257"/>
      <c r="EP95" s="257"/>
      <c r="EQ95" s="257"/>
      <c r="ER95" s="257"/>
      <c r="ES95" s="257"/>
      <c r="ET95" s="257"/>
      <c r="EU95" s="257"/>
      <c r="EV95" s="257"/>
      <c r="EW95" s="257"/>
      <c r="EX95" s="257"/>
      <c r="EY95" s="257"/>
      <c r="EZ95" s="257"/>
      <c r="FA95" s="257"/>
      <c r="FB95" s="257"/>
      <c r="FC95" s="257"/>
      <c r="FD95" s="257"/>
      <c r="FE95" s="257"/>
      <c r="FF95" s="257"/>
      <c r="FG95" s="257"/>
      <c r="FH95" s="257"/>
      <c r="FI95" s="257"/>
      <c r="FJ95" s="257"/>
      <c r="FK95" s="257"/>
      <c r="FL95" s="257"/>
      <c r="FM95" s="257"/>
      <c r="FN95" s="257"/>
      <c r="FO95" s="257"/>
      <c r="FP95" s="257"/>
      <c r="FQ95" s="257"/>
      <c r="FR95" s="257"/>
      <c r="FS95" s="257"/>
      <c r="FT95" s="257"/>
      <c r="FU95" s="257"/>
      <c r="FV95" s="257"/>
      <c r="FW95" s="257"/>
      <c r="FX95" s="257"/>
      <c r="FY95" s="257"/>
      <c r="FZ95" s="257"/>
      <c r="GA95" s="257"/>
      <c r="GB95" s="257"/>
      <c r="GC95" s="257"/>
      <c r="GD95" s="257"/>
      <c r="GE95" s="257"/>
      <c r="GF95" s="257"/>
      <c r="GG95" s="257"/>
      <c r="GH95" s="257"/>
      <c r="GI95" s="257"/>
      <c r="GJ95" s="257"/>
      <c r="GK95" s="257"/>
      <c r="GL95" s="257"/>
      <c r="GM95" s="257"/>
      <c r="GN95" s="257"/>
      <c r="GO95" s="257"/>
      <c r="GP95" s="257"/>
      <c r="GQ95" s="257"/>
      <c r="GR95" s="257"/>
      <c r="GS95" s="257"/>
      <c r="GT95" s="257"/>
      <c r="GU95" s="257"/>
      <c r="GV95" s="257"/>
      <c r="GW95" s="257"/>
      <c r="GX95" s="257"/>
      <c r="GY95" s="257"/>
      <c r="GZ95" s="257"/>
      <c r="HA95" s="257"/>
      <c r="HB95" s="257"/>
      <c r="HC95" s="257"/>
      <c r="HD95" s="257"/>
      <c r="HE95" s="257"/>
      <c r="HF95" s="257"/>
      <c r="HG95" s="257"/>
      <c r="HH95" s="257"/>
      <c r="HI95" s="257"/>
      <c r="HJ95" s="257"/>
      <c r="HK95" s="257"/>
      <c r="HL95" s="257"/>
      <c r="HM95" s="257"/>
      <c r="HN95" s="257"/>
      <c r="HO95" s="257"/>
      <c r="HP95" s="257"/>
      <c r="HQ95" s="257"/>
      <c r="HR95" s="257"/>
      <c r="HS95" s="257"/>
      <c r="HT95" s="257"/>
      <c r="HU95" s="257"/>
      <c r="HV95" s="257"/>
      <c r="HW95" s="257"/>
      <c r="HX95" s="257"/>
      <c r="HY95" s="257"/>
      <c r="HZ95" s="257"/>
      <c r="IA95" s="257"/>
      <c r="IB95" s="257"/>
      <c r="IC95" s="257"/>
      <c r="ID95" s="257"/>
      <c r="IE95" s="257"/>
      <c r="IF95" s="257"/>
      <c r="IG95" s="257"/>
      <c r="IH95" s="257"/>
      <c r="II95" s="257"/>
      <c r="IJ95" s="257"/>
      <c r="IK95" s="257"/>
      <c r="IL95" s="257"/>
      <c r="IM95" s="257"/>
      <c r="IN95" s="257"/>
    </row>
    <row r="96" spans="1:248" ht="12">
      <c r="A96" s="270"/>
      <c r="B96" s="137"/>
      <c r="C96" s="137" t="s">
        <v>558</v>
      </c>
      <c r="D96" s="306"/>
      <c r="E96" s="69" t="s">
        <v>335</v>
      </c>
      <c r="F96" s="89"/>
      <c r="G96" s="89"/>
      <c r="H96" s="89"/>
      <c r="I96" s="89"/>
      <c r="J96" s="89"/>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c r="CP96" s="257"/>
      <c r="CQ96" s="257"/>
      <c r="CR96" s="257"/>
      <c r="CS96" s="257"/>
      <c r="CT96" s="257"/>
      <c r="CU96" s="257"/>
      <c r="CV96" s="257"/>
      <c r="CW96" s="257"/>
      <c r="CX96" s="257"/>
      <c r="CY96" s="257"/>
      <c r="CZ96" s="257"/>
      <c r="DA96" s="257"/>
      <c r="DB96" s="257"/>
      <c r="DC96" s="257"/>
      <c r="DD96" s="257"/>
      <c r="DE96" s="257"/>
      <c r="DF96" s="257"/>
      <c r="DG96" s="257"/>
      <c r="DH96" s="257"/>
      <c r="DI96" s="257"/>
      <c r="DJ96" s="257"/>
      <c r="DK96" s="257"/>
      <c r="DL96" s="257"/>
      <c r="DM96" s="257"/>
      <c r="DN96" s="257"/>
      <c r="DO96" s="257"/>
      <c r="DP96" s="257"/>
      <c r="DQ96" s="257"/>
      <c r="DR96" s="257"/>
      <c r="DS96" s="257"/>
      <c r="DT96" s="257"/>
      <c r="DU96" s="257"/>
      <c r="DV96" s="257"/>
      <c r="DW96" s="257"/>
      <c r="DX96" s="257"/>
      <c r="DY96" s="257"/>
      <c r="DZ96" s="257"/>
      <c r="EA96" s="257"/>
      <c r="EB96" s="257"/>
      <c r="EC96" s="257"/>
      <c r="ED96" s="257"/>
      <c r="EE96" s="257"/>
      <c r="EF96" s="257"/>
      <c r="EG96" s="257"/>
      <c r="EH96" s="257"/>
      <c r="EI96" s="257"/>
      <c r="EJ96" s="257"/>
      <c r="EK96" s="257"/>
      <c r="EL96" s="257"/>
      <c r="EM96" s="257"/>
      <c r="EN96" s="257"/>
      <c r="EO96" s="257"/>
      <c r="EP96" s="257"/>
      <c r="EQ96" s="257"/>
      <c r="ER96" s="257"/>
      <c r="ES96" s="257"/>
      <c r="ET96" s="257"/>
      <c r="EU96" s="257"/>
      <c r="EV96" s="257"/>
      <c r="EW96" s="257"/>
      <c r="EX96" s="257"/>
      <c r="EY96" s="257"/>
      <c r="EZ96" s="257"/>
      <c r="FA96" s="257"/>
      <c r="FB96" s="257"/>
      <c r="FC96" s="257"/>
      <c r="FD96" s="257"/>
      <c r="FE96" s="257"/>
      <c r="FF96" s="257"/>
      <c r="FG96" s="257"/>
      <c r="FH96" s="257"/>
      <c r="FI96" s="257"/>
      <c r="FJ96" s="257"/>
      <c r="FK96" s="257"/>
      <c r="FL96" s="257"/>
      <c r="FM96" s="257"/>
      <c r="FN96" s="257"/>
      <c r="FO96" s="257"/>
      <c r="FP96" s="257"/>
      <c r="FQ96" s="257"/>
      <c r="FR96" s="257"/>
      <c r="FS96" s="257"/>
      <c r="FT96" s="257"/>
      <c r="FU96" s="257"/>
      <c r="FV96" s="257"/>
      <c r="FW96" s="257"/>
      <c r="FX96" s="257"/>
      <c r="FY96" s="257"/>
      <c r="FZ96" s="257"/>
      <c r="GA96" s="257"/>
      <c r="GB96" s="257"/>
      <c r="GC96" s="257"/>
      <c r="GD96" s="257"/>
      <c r="GE96" s="257"/>
      <c r="GF96" s="257"/>
      <c r="GG96" s="257"/>
      <c r="GH96" s="257"/>
      <c r="GI96" s="257"/>
      <c r="GJ96" s="257"/>
      <c r="GK96" s="257"/>
      <c r="GL96" s="257"/>
      <c r="GM96" s="257"/>
      <c r="GN96" s="257"/>
      <c r="GO96" s="257"/>
      <c r="GP96" s="257"/>
      <c r="GQ96" s="257"/>
      <c r="GR96" s="257"/>
      <c r="GS96" s="257"/>
      <c r="GT96" s="257"/>
      <c r="GU96" s="257"/>
      <c r="GV96" s="257"/>
      <c r="GW96" s="257"/>
      <c r="GX96" s="257"/>
      <c r="GY96" s="257"/>
      <c r="GZ96" s="257"/>
      <c r="HA96" s="257"/>
      <c r="HB96" s="257"/>
      <c r="HC96" s="257"/>
      <c r="HD96" s="257"/>
      <c r="HE96" s="257"/>
      <c r="HF96" s="257"/>
      <c r="HG96" s="257"/>
      <c r="HH96" s="257"/>
      <c r="HI96" s="257"/>
      <c r="HJ96" s="257"/>
      <c r="HK96" s="257"/>
      <c r="HL96" s="257"/>
      <c r="HM96" s="257"/>
      <c r="HN96" s="257"/>
      <c r="HO96" s="257"/>
      <c r="HP96" s="257"/>
      <c r="HQ96" s="257"/>
      <c r="HR96" s="257"/>
      <c r="HS96" s="257"/>
      <c r="HT96" s="257"/>
      <c r="HU96" s="257"/>
      <c r="HV96" s="257"/>
      <c r="HW96" s="257"/>
      <c r="HX96" s="257"/>
      <c r="HY96" s="257"/>
      <c r="HZ96" s="257"/>
      <c r="IA96" s="257"/>
      <c r="IB96" s="257"/>
      <c r="IC96" s="257"/>
      <c r="ID96" s="257"/>
      <c r="IE96" s="257"/>
      <c r="IF96" s="257"/>
      <c r="IG96" s="257"/>
      <c r="IH96" s="257"/>
      <c r="II96" s="257"/>
      <c r="IJ96" s="257"/>
      <c r="IK96" s="257"/>
      <c r="IL96" s="257"/>
      <c r="IM96" s="257"/>
      <c r="IN96" s="257"/>
    </row>
    <row r="97" spans="1:248" ht="12">
      <c r="A97" s="270"/>
      <c r="B97" s="137"/>
      <c r="C97" s="306"/>
      <c r="D97" s="137" t="s">
        <v>559</v>
      </c>
      <c r="E97" s="69" t="s">
        <v>336</v>
      </c>
      <c r="F97" s="89">
        <v>1289.41</v>
      </c>
      <c r="G97" s="89">
        <v>1037.15</v>
      </c>
      <c r="H97" s="89">
        <v>192.26</v>
      </c>
      <c r="I97" s="89"/>
      <c r="J97" s="89">
        <v>60</v>
      </c>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c r="CP97" s="257"/>
      <c r="CQ97" s="257"/>
      <c r="CR97" s="257"/>
      <c r="CS97" s="257"/>
      <c r="CT97" s="257"/>
      <c r="CU97" s="257"/>
      <c r="CV97" s="257"/>
      <c r="CW97" s="257"/>
      <c r="CX97" s="257"/>
      <c r="CY97" s="257"/>
      <c r="CZ97" s="257"/>
      <c r="DA97" s="257"/>
      <c r="DB97" s="257"/>
      <c r="DC97" s="257"/>
      <c r="DD97" s="257"/>
      <c r="DE97" s="257"/>
      <c r="DF97" s="257"/>
      <c r="DG97" s="257"/>
      <c r="DH97" s="257"/>
      <c r="DI97" s="257"/>
      <c r="DJ97" s="257"/>
      <c r="DK97" s="257"/>
      <c r="DL97" s="257"/>
      <c r="DM97" s="257"/>
      <c r="DN97" s="257"/>
      <c r="DO97" s="257"/>
      <c r="DP97" s="257"/>
      <c r="DQ97" s="257"/>
      <c r="DR97" s="257"/>
      <c r="DS97" s="257"/>
      <c r="DT97" s="257"/>
      <c r="DU97" s="257"/>
      <c r="DV97" s="257"/>
      <c r="DW97" s="257"/>
      <c r="DX97" s="257"/>
      <c r="DY97" s="257"/>
      <c r="DZ97" s="257"/>
      <c r="EA97" s="257"/>
      <c r="EB97" s="257"/>
      <c r="EC97" s="257"/>
      <c r="ED97" s="257"/>
      <c r="EE97" s="257"/>
      <c r="EF97" s="257"/>
      <c r="EG97" s="257"/>
      <c r="EH97" s="257"/>
      <c r="EI97" s="257"/>
      <c r="EJ97" s="257"/>
      <c r="EK97" s="257"/>
      <c r="EL97" s="257"/>
      <c r="EM97" s="257"/>
      <c r="EN97" s="257"/>
      <c r="EO97" s="257"/>
      <c r="EP97" s="257"/>
      <c r="EQ97" s="257"/>
      <c r="ER97" s="257"/>
      <c r="ES97" s="257"/>
      <c r="ET97" s="257"/>
      <c r="EU97" s="257"/>
      <c r="EV97" s="257"/>
      <c r="EW97" s="257"/>
      <c r="EX97" s="257"/>
      <c r="EY97" s="257"/>
      <c r="EZ97" s="257"/>
      <c r="FA97" s="257"/>
      <c r="FB97" s="257"/>
      <c r="FC97" s="257"/>
      <c r="FD97" s="257"/>
      <c r="FE97" s="257"/>
      <c r="FF97" s="257"/>
      <c r="FG97" s="257"/>
      <c r="FH97" s="257"/>
      <c r="FI97" s="257"/>
      <c r="FJ97" s="257"/>
      <c r="FK97" s="257"/>
      <c r="FL97" s="257"/>
      <c r="FM97" s="257"/>
      <c r="FN97" s="257"/>
      <c r="FO97" s="257"/>
      <c r="FP97" s="257"/>
      <c r="FQ97" s="257"/>
      <c r="FR97" s="257"/>
      <c r="FS97" s="257"/>
      <c r="FT97" s="257"/>
      <c r="FU97" s="257"/>
      <c r="FV97" s="257"/>
      <c r="FW97" s="257"/>
      <c r="FX97" s="257"/>
      <c r="FY97" s="257"/>
      <c r="FZ97" s="257"/>
      <c r="GA97" s="257"/>
      <c r="GB97" s="257"/>
      <c r="GC97" s="257"/>
      <c r="GD97" s="257"/>
      <c r="GE97" s="257"/>
      <c r="GF97" s="257"/>
      <c r="GG97" s="257"/>
      <c r="GH97" s="257"/>
      <c r="GI97" s="257"/>
      <c r="GJ97" s="257"/>
      <c r="GK97" s="257"/>
      <c r="GL97" s="257"/>
      <c r="GM97" s="257"/>
      <c r="GN97" s="257"/>
      <c r="GO97" s="257"/>
      <c r="GP97" s="257"/>
      <c r="GQ97" s="257"/>
      <c r="GR97" s="257"/>
      <c r="GS97" s="257"/>
      <c r="GT97" s="257"/>
      <c r="GU97" s="257"/>
      <c r="GV97" s="257"/>
      <c r="GW97" s="257"/>
      <c r="GX97" s="257"/>
      <c r="GY97" s="257"/>
      <c r="GZ97" s="257"/>
      <c r="HA97" s="257"/>
      <c r="HB97" s="257"/>
      <c r="HC97" s="257"/>
      <c r="HD97" s="257"/>
      <c r="HE97" s="257"/>
      <c r="HF97" s="257"/>
      <c r="HG97" s="257"/>
      <c r="HH97" s="257"/>
      <c r="HI97" s="257"/>
      <c r="HJ97" s="257"/>
      <c r="HK97" s="257"/>
      <c r="HL97" s="257"/>
      <c r="HM97" s="257"/>
      <c r="HN97" s="257"/>
      <c r="HO97" s="257"/>
      <c r="HP97" s="257"/>
      <c r="HQ97" s="257"/>
      <c r="HR97" s="257"/>
      <c r="HS97" s="257"/>
      <c r="HT97" s="257"/>
      <c r="HU97" s="257"/>
      <c r="HV97" s="257"/>
      <c r="HW97" s="257"/>
      <c r="HX97" s="257"/>
      <c r="HY97" s="257"/>
      <c r="HZ97" s="257"/>
      <c r="IA97" s="257"/>
      <c r="IB97" s="257"/>
      <c r="IC97" s="257"/>
      <c r="ID97" s="257"/>
      <c r="IE97" s="257"/>
      <c r="IF97" s="257"/>
      <c r="IG97" s="257"/>
      <c r="IH97" s="257"/>
      <c r="II97" s="257"/>
      <c r="IJ97" s="257"/>
      <c r="IK97" s="257"/>
      <c r="IL97" s="257"/>
      <c r="IM97" s="257"/>
      <c r="IN97" s="257"/>
    </row>
    <row r="98" spans="1:248" ht="12">
      <c r="A98" s="270"/>
      <c r="B98" s="137"/>
      <c r="C98" s="306"/>
      <c r="D98" s="137" t="s">
        <v>554</v>
      </c>
      <c r="E98" s="69" t="s">
        <v>339</v>
      </c>
      <c r="F98" s="89">
        <v>85</v>
      </c>
      <c r="G98" s="89"/>
      <c r="H98" s="89"/>
      <c r="I98" s="89"/>
      <c r="J98" s="89">
        <v>85</v>
      </c>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c r="CP98" s="257"/>
      <c r="CQ98" s="257"/>
      <c r="CR98" s="257"/>
      <c r="CS98" s="257"/>
      <c r="CT98" s="257"/>
      <c r="CU98" s="257"/>
      <c r="CV98" s="257"/>
      <c r="CW98" s="257"/>
      <c r="CX98" s="257"/>
      <c r="CY98" s="257"/>
      <c r="CZ98" s="257"/>
      <c r="DA98" s="257"/>
      <c r="DB98" s="257"/>
      <c r="DC98" s="257"/>
      <c r="DD98" s="257"/>
      <c r="DE98" s="257"/>
      <c r="DF98" s="257"/>
      <c r="DG98" s="257"/>
      <c r="DH98" s="257"/>
      <c r="DI98" s="257"/>
      <c r="DJ98" s="257"/>
      <c r="DK98" s="257"/>
      <c r="DL98" s="257"/>
      <c r="DM98" s="257"/>
      <c r="DN98" s="257"/>
      <c r="DO98" s="257"/>
      <c r="DP98" s="257"/>
      <c r="DQ98" s="257"/>
      <c r="DR98" s="257"/>
      <c r="DS98" s="257"/>
      <c r="DT98" s="257"/>
      <c r="DU98" s="257"/>
      <c r="DV98" s="257"/>
      <c r="DW98" s="257"/>
      <c r="DX98" s="257"/>
      <c r="DY98" s="257"/>
      <c r="DZ98" s="257"/>
      <c r="EA98" s="257"/>
      <c r="EB98" s="257"/>
      <c r="EC98" s="257"/>
      <c r="ED98" s="257"/>
      <c r="EE98" s="257"/>
      <c r="EF98" s="257"/>
      <c r="EG98" s="257"/>
      <c r="EH98" s="257"/>
      <c r="EI98" s="257"/>
      <c r="EJ98" s="257"/>
      <c r="EK98" s="257"/>
      <c r="EL98" s="257"/>
      <c r="EM98" s="257"/>
      <c r="EN98" s="257"/>
      <c r="EO98" s="257"/>
      <c r="EP98" s="257"/>
      <c r="EQ98" s="257"/>
      <c r="ER98" s="257"/>
      <c r="ES98" s="257"/>
      <c r="ET98" s="257"/>
      <c r="EU98" s="257"/>
      <c r="EV98" s="257"/>
      <c r="EW98" s="257"/>
      <c r="EX98" s="257"/>
      <c r="EY98" s="257"/>
      <c r="EZ98" s="257"/>
      <c r="FA98" s="257"/>
      <c r="FB98" s="257"/>
      <c r="FC98" s="257"/>
      <c r="FD98" s="257"/>
      <c r="FE98" s="257"/>
      <c r="FF98" s="257"/>
      <c r="FG98" s="257"/>
      <c r="FH98" s="257"/>
      <c r="FI98" s="257"/>
      <c r="FJ98" s="257"/>
      <c r="FK98" s="257"/>
      <c r="FL98" s="257"/>
      <c r="FM98" s="257"/>
      <c r="FN98" s="257"/>
      <c r="FO98" s="257"/>
      <c r="FP98" s="257"/>
      <c r="FQ98" s="257"/>
      <c r="FR98" s="257"/>
      <c r="FS98" s="257"/>
      <c r="FT98" s="257"/>
      <c r="FU98" s="257"/>
      <c r="FV98" s="257"/>
      <c r="FW98" s="257"/>
      <c r="FX98" s="257"/>
      <c r="FY98" s="257"/>
      <c r="FZ98" s="257"/>
      <c r="GA98" s="257"/>
      <c r="GB98" s="257"/>
      <c r="GC98" s="257"/>
      <c r="GD98" s="257"/>
      <c r="GE98" s="257"/>
      <c r="GF98" s="257"/>
      <c r="GG98" s="257"/>
      <c r="GH98" s="257"/>
      <c r="GI98" s="257"/>
      <c r="GJ98" s="257"/>
      <c r="GK98" s="257"/>
      <c r="GL98" s="257"/>
      <c r="GM98" s="257"/>
      <c r="GN98" s="257"/>
      <c r="GO98" s="257"/>
      <c r="GP98" s="257"/>
      <c r="GQ98" s="257"/>
      <c r="GR98" s="257"/>
      <c r="GS98" s="257"/>
      <c r="GT98" s="257"/>
      <c r="GU98" s="257"/>
      <c r="GV98" s="257"/>
      <c r="GW98" s="257"/>
      <c r="GX98" s="257"/>
      <c r="GY98" s="257"/>
      <c r="GZ98" s="257"/>
      <c r="HA98" s="257"/>
      <c r="HB98" s="257"/>
      <c r="HC98" s="257"/>
      <c r="HD98" s="257"/>
      <c r="HE98" s="257"/>
      <c r="HF98" s="257"/>
      <c r="HG98" s="257"/>
      <c r="HH98" s="257"/>
      <c r="HI98" s="257"/>
      <c r="HJ98" s="257"/>
      <c r="HK98" s="257"/>
      <c r="HL98" s="257"/>
      <c r="HM98" s="257"/>
      <c r="HN98" s="257"/>
      <c r="HO98" s="257"/>
      <c r="HP98" s="257"/>
      <c r="HQ98" s="257"/>
      <c r="HR98" s="257"/>
      <c r="HS98" s="257"/>
      <c r="HT98" s="257"/>
      <c r="HU98" s="257"/>
      <c r="HV98" s="257"/>
      <c r="HW98" s="257"/>
      <c r="HX98" s="257"/>
      <c r="HY98" s="257"/>
      <c r="HZ98" s="257"/>
      <c r="IA98" s="257"/>
      <c r="IB98" s="257"/>
      <c r="IC98" s="257"/>
      <c r="ID98" s="257"/>
      <c r="IE98" s="257"/>
      <c r="IF98" s="257"/>
      <c r="IG98" s="257"/>
      <c r="IH98" s="257"/>
      <c r="II98" s="257"/>
      <c r="IJ98" s="257"/>
      <c r="IK98" s="257"/>
      <c r="IL98" s="257"/>
      <c r="IM98" s="257"/>
      <c r="IN98" s="257"/>
    </row>
    <row r="99" spans="1:248" ht="12">
      <c r="A99" s="270"/>
      <c r="B99" s="137"/>
      <c r="C99" s="306"/>
      <c r="D99" s="137" t="s">
        <v>220</v>
      </c>
      <c r="E99" s="69" t="s">
        <v>340</v>
      </c>
      <c r="F99" s="89">
        <v>18.5</v>
      </c>
      <c r="G99" s="89"/>
      <c r="H99" s="89"/>
      <c r="I99" s="89"/>
      <c r="J99" s="89">
        <v>18.5</v>
      </c>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7"/>
      <c r="DK99" s="257"/>
      <c r="DL99" s="257"/>
      <c r="DM99" s="257"/>
      <c r="DN99" s="257"/>
      <c r="DO99" s="257"/>
      <c r="DP99" s="257"/>
      <c r="DQ99" s="257"/>
      <c r="DR99" s="257"/>
      <c r="DS99" s="257"/>
      <c r="DT99" s="257"/>
      <c r="DU99" s="257"/>
      <c r="DV99" s="257"/>
      <c r="DW99" s="257"/>
      <c r="DX99" s="257"/>
      <c r="DY99" s="257"/>
      <c r="DZ99" s="257"/>
      <c r="EA99" s="257"/>
      <c r="EB99" s="257"/>
      <c r="EC99" s="257"/>
      <c r="ED99" s="257"/>
      <c r="EE99" s="257"/>
      <c r="EF99" s="257"/>
      <c r="EG99" s="257"/>
      <c r="EH99" s="257"/>
      <c r="EI99" s="257"/>
      <c r="EJ99" s="257"/>
      <c r="EK99" s="257"/>
      <c r="EL99" s="257"/>
      <c r="EM99" s="257"/>
      <c r="EN99" s="257"/>
      <c r="EO99" s="257"/>
      <c r="EP99" s="257"/>
      <c r="EQ99" s="257"/>
      <c r="ER99" s="257"/>
      <c r="ES99" s="257"/>
      <c r="ET99" s="257"/>
      <c r="EU99" s="257"/>
      <c r="EV99" s="257"/>
      <c r="EW99" s="257"/>
      <c r="EX99" s="257"/>
      <c r="EY99" s="257"/>
      <c r="EZ99" s="257"/>
      <c r="FA99" s="257"/>
      <c r="FB99" s="257"/>
      <c r="FC99" s="257"/>
      <c r="FD99" s="257"/>
      <c r="FE99" s="257"/>
      <c r="FF99" s="257"/>
      <c r="FG99" s="257"/>
      <c r="FH99" s="257"/>
      <c r="FI99" s="257"/>
      <c r="FJ99" s="257"/>
      <c r="FK99" s="257"/>
      <c r="FL99" s="257"/>
      <c r="FM99" s="257"/>
      <c r="FN99" s="257"/>
      <c r="FO99" s="257"/>
      <c r="FP99" s="257"/>
      <c r="FQ99" s="257"/>
      <c r="FR99" s="257"/>
      <c r="FS99" s="257"/>
      <c r="FT99" s="257"/>
      <c r="FU99" s="257"/>
      <c r="FV99" s="257"/>
      <c r="FW99" s="257"/>
      <c r="FX99" s="257"/>
      <c r="FY99" s="257"/>
      <c r="FZ99" s="257"/>
      <c r="GA99" s="257"/>
      <c r="GB99" s="257"/>
      <c r="GC99" s="257"/>
      <c r="GD99" s="257"/>
      <c r="GE99" s="257"/>
      <c r="GF99" s="257"/>
      <c r="GG99" s="257"/>
      <c r="GH99" s="257"/>
      <c r="GI99" s="257"/>
      <c r="GJ99" s="257"/>
      <c r="GK99" s="257"/>
      <c r="GL99" s="257"/>
      <c r="GM99" s="257"/>
      <c r="GN99" s="257"/>
      <c r="GO99" s="257"/>
      <c r="GP99" s="257"/>
      <c r="GQ99" s="257"/>
      <c r="GR99" s="257"/>
      <c r="GS99" s="257"/>
      <c r="GT99" s="257"/>
      <c r="GU99" s="257"/>
      <c r="GV99" s="257"/>
      <c r="GW99" s="257"/>
      <c r="GX99" s="257"/>
      <c r="GY99" s="257"/>
      <c r="GZ99" s="257"/>
      <c r="HA99" s="257"/>
      <c r="HB99" s="257"/>
      <c r="HC99" s="257"/>
      <c r="HD99" s="257"/>
      <c r="HE99" s="257"/>
      <c r="HF99" s="257"/>
      <c r="HG99" s="257"/>
      <c r="HH99" s="257"/>
      <c r="HI99" s="257"/>
      <c r="HJ99" s="257"/>
      <c r="HK99" s="257"/>
      <c r="HL99" s="257"/>
      <c r="HM99" s="257"/>
      <c r="HN99" s="257"/>
      <c r="HO99" s="257"/>
      <c r="HP99" s="257"/>
      <c r="HQ99" s="257"/>
      <c r="HR99" s="257"/>
      <c r="HS99" s="257"/>
      <c r="HT99" s="257"/>
      <c r="HU99" s="257"/>
      <c r="HV99" s="257"/>
      <c r="HW99" s="257"/>
      <c r="HX99" s="257"/>
      <c r="HY99" s="257"/>
      <c r="HZ99" s="257"/>
      <c r="IA99" s="257"/>
      <c r="IB99" s="257"/>
      <c r="IC99" s="257"/>
      <c r="ID99" s="257"/>
      <c r="IE99" s="257"/>
      <c r="IF99" s="257"/>
      <c r="IG99" s="257"/>
      <c r="IH99" s="257"/>
      <c r="II99" s="257"/>
      <c r="IJ99" s="257"/>
      <c r="IK99" s="257"/>
      <c r="IL99" s="257"/>
      <c r="IM99" s="257"/>
      <c r="IN99" s="257"/>
    </row>
    <row r="100" spans="1:248" ht="12">
      <c r="A100" s="270"/>
      <c r="B100" s="137"/>
      <c r="C100" s="306"/>
      <c r="D100" s="137" t="s">
        <v>221</v>
      </c>
      <c r="E100" s="69" t="s">
        <v>341</v>
      </c>
      <c r="F100" s="89">
        <v>8.2</v>
      </c>
      <c r="G100" s="89"/>
      <c r="H100" s="89"/>
      <c r="I100" s="89"/>
      <c r="J100" s="89">
        <v>8.2</v>
      </c>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c r="DG100" s="257"/>
      <c r="DH100" s="257"/>
      <c r="DI100" s="257"/>
      <c r="DJ100" s="257"/>
      <c r="DK100" s="257"/>
      <c r="DL100" s="257"/>
      <c r="DM100" s="257"/>
      <c r="DN100" s="257"/>
      <c r="DO100" s="257"/>
      <c r="DP100" s="257"/>
      <c r="DQ100" s="257"/>
      <c r="DR100" s="257"/>
      <c r="DS100" s="257"/>
      <c r="DT100" s="257"/>
      <c r="DU100" s="257"/>
      <c r="DV100" s="257"/>
      <c r="DW100" s="257"/>
      <c r="DX100" s="257"/>
      <c r="DY100" s="257"/>
      <c r="DZ100" s="257"/>
      <c r="EA100" s="257"/>
      <c r="EB100" s="257"/>
      <c r="EC100" s="257"/>
      <c r="ED100" s="257"/>
      <c r="EE100" s="257"/>
      <c r="EF100" s="257"/>
      <c r="EG100" s="257"/>
      <c r="EH100" s="257"/>
      <c r="EI100" s="257"/>
      <c r="EJ100" s="257"/>
      <c r="EK100" s="257"/>
      <c r="EL100" s="257"/>
      <c r="EM100" s="257"/>
      <c r="EN100" s="257"/>
      <c r="EO100" s="257"/>
      <c r="EP100" s="257"/>
      <c r="EQ100" s="257"/>
      <c r="ER100" s="257"/>
      <c r="ES100" s="257"/>
      <c r="ET100" s="257"/>
      <c r="EU100" s="257"/>
      <c r="EV100" s="257"/>
      <c r="EW100" s="257"/>
      <c r="EX100" s="257"/>
      <c r="EY100" s="257"/>
      <c r="EZ100" s="257"/>
      <c r="FA100" s="257"/>
      <c r="FB100" s="257"/>
      <c r="FC100" s="257"/>
      <c r="FD100" s="257"/>
      <c r="FE100" s="257"/>
      <c r="FF100" s="257"/>
      <c r="FG100" s="257"/>
      <c r="FH100" s="257"/>
      <c r="FI100" s="257"/>
      <c r="FJ100" s="257"/>
      <c r="FK100" s="257"/>
      <c r="FL100" s="257"/>
      <c r="FM100" s="257"/>
      <c r="FN100" s="257"/>
      <c r="FO100" s="257"/>
      <c r="FP100" s="257"/>
      <c r="FQ100" s="257"/>
      <c r="FR100" s="257"/>
      <c r="FS100" s="257"/>
      <c r="FT100" s="257"/>
      <c r="FU100" s="257"/>
      <c r="FV100" s="257"/>
      <c r="FW100" s="257"/>
      <c r="FX100" s="257"/>
      <c r="FY100" s="257"/>
      <c r="FZ100" s="257"/>
      <c r="GA100" s="257"/>
      <c r="GB100" s="257"/>
      <c r="GC100" s="257"/>
      <c r="GD100" s="257"/>
      <c r="GE100" s="257"/>
      <c r="GF100" s="257"/>
      <c r="GG100" s="257"/>
      <c r="GH100" s="257"/>
      <c r="GI100" s="257"/>
      <c r="GJ100" s="257"/>
      <c r="GK100" s="257"/>
      <c r="GL100" s="257"/>
      <c r="GM100" s="257"/>
      <c r="GN100" s="257"/>
      <c r="GO100" s="257"/>
      <c r="GP100" s="257"/>
      <c r="GQ100" s="257"/>
      <c r="GR100" s="257"/>
      <c r="GS100" s="257"/>
      <c r="GT100" s="257"/>
      <c r="GU100" s="257"/>
      <c r="GV100" s="257"/>
      <c r="GW100" s="257"/>
      <c r="GX100" s="257"/>
      <c r="GY100" s="257"/>
      <c r="GZ100" s="257"/>
      <c r="HA100" s="257"/>
      <c r="HB100" s="257"/>
      <c r="HC100" s="257"/>
      <c r="HD100" s="257"/>
      <c r="HE100" s="257"/>
      <c r="HF100" s="257"/>
      <c r="HG100" s="257"/>
      <c r="HH100" s="257"/>
      <c r="HI100" s="257"/>
      <c r="HJ100" s="257"/>
      <c r="HK100" s="257"/>
      <c r="HL100" s="257"/>
      <c r="HM100" s="257"/>
      <c r="HN100" s="257"/>
      <c r="HO100" s="257"/>
      <c r="HP100" s="257"/>
      <c r="HQ100" s="257"/>
      <c r="HR100" s="257"/>
      <c r="HS100" s="257"/>
      <c r="HT100" s="257"/>
      <c r="HU100" s="257"/>
      <c r="HV100" s="257"/>
      <c r="HW100" s="257"/>
      <c r="HX100" s="257"/>
      <c r="HY100" s="257"/>
      <c r="HZ100" s="257"/>
      <c r="IA100" s="257"/>
      <c r="IB100" s="257"/>
      <c r="IC100" s="257"/>
      <c r="ID100" s="257"/>
      <c r="IE100" s="257"/>
      <c r="IF100" s="257"/>
      <c r="IG100" s="257"/>
      <c r="IH100" s="257"/>
      <c r="II100" s="257"/>
      <c r="IJ100" s="257"/>
      <c r="IK100" s="257"/>
      <c r="IL100" s="257"/>
      <c r="IM100" s="257"/>
      <c r="IN100" s="257"/>
    </row>
    <row r="101" spans="1:248" ht="12">
      <c r="A101" s="270"/>
      <c r="B101" s="137"/>
      <c r="C101" s="137" t="s">
        <v>560</v>
      </c>
      <c r="D101" s="137"/>
      <c r="E101" s="69" t="s">
        <v>345</v>
      </c>
      <c r="F101" s="89"/>
      <c r="G101" s="89"/>
      <c r="H101" s="89"/>
      <c r="I101" s="89"/>
      <c r="J101" s="89"/>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S101" s="257"/>
      <c r="CT101" s="257"/>
      <c r="CU101" s="257"/>
      <c r="CV101" s="257"/>
      <c r="CW101" s="257"/>
      <c r="CX101" s="257"/>
      <c r="CY101" s="257"/>
      <c r="CZ101" s="257"/>
      <c r="DA101" s="257"/>
      <c r="DB101" s="257"/>
      <c r="DC101" s="257"/>
      <c r="DD101" s="257"/>
      <c r="DE101" s="257"/>
      <c r="DF101" s="257"/>
      <c r="DG101" s="257"/>
      <c r="DH101" s="257"/>
      <c r="DI101" s="257"/>
      <c r="DJ101" s="257"/>
      <c r="DK101" s="257"/>
      <c r="DL101" s="257"/>
      <c r="DM101" s="257"/>
      <c r="DN101" s="257"/>
      <c r="DO101" s="257"/>
      <c r="DP101" s="257"/>
      <c r="DQ101" s="257"/>
      <c r="DR101" s="257"/>
      <c r="DS101" s="257"/>
      <c r="DT101" s="257"/>
      <c r="DU101" s="257"/>
      <c r="DV101" s="257"/>
      <c r="DW101" s="257"/>
      <c r="DX101" s="257"/>
      <c r="DY101" s="257"/>
      <c r="DZ101" s="257"/>
      <c r="EA101" s="257"/>
      <c r="EB101" s="257"/>
      <c r="EC101" s="257"/>
      <c r="ED101" s="257"/>
      <c r="EE101" s="257"/>
      <c r="EF101" s="257"/>
      <c r="EG101" s="257"/>
      <c r="EH101" s="257"/>
      <c r="EI101" s="257"/>
      <c r="EJ101" s="257"/>
      <c r="EK101" s="257"/>
      <c r="EL101" s="257"/>
      <c r="EM101" s="257"/>
      <c r="EN101" s="257"/>
      <c r="EO101" s="257"/>
      <c r="EP101" s="257"/>
      <c r="EQ101" s="257"/>
      <c r="ER101" s="257"/>
      <c r="ES101" s="257"/>
      <c r="ET101" s="257"/>
      <c r="EU101" s="257"/>
      <c r="EV101" s="257"/>
      <c r="EW101" s="257"/>
      <c r="EX101" s="257"/>
      <c r="EY101" s="257"/>
      <c r="EZ101" s="257"/>
      <c r="FA101" s="257"/>
      <c r="FB101" s="257"/>
      <c r="FC101" s="257"/>
      <c r="FD101" s="257"/>
      <c r="FE101" s="257"/>
      <c r="FF101" s="257"/>
      <c r="FG101" s="257"/>
      <c r="FH101" s="257"/>
      <c r="FI101" s="257"/>
      <c r="FJ101" s="257"/>
      <c r="FK101" s="257"/>
      <c r="FL101" s="257"/>
      <c r="FM101" s="257"/>
      <c r="FN101" s="257"/>
      <c r="FO101" s="257"/>
      <c r="FP101" s="257"/>
      <c r="FQ101" s="257"/>
      <c r="FR101" s="257"/>
      <c r="FS101" s="257"/>
      <c r="FT101" s="257"/>
      <c r="FU101" s="257"/>
      <c r="FV101" s="257"/>
      <c r="FW101" s="257"/>
      <c r="FX101" s="257"/>
      <c r="FY101" s="257"/>
      <c r="FZ101" s="257"/>
      <c r="GA101" s="257"/>
      <c r="GB101" s="257"/>
      <c r="GC101" s="257"/>
      <c r="GD101" s="257"/>
      <c r="GE101" s="257"/>
      <c r="GF101" s="257"/>
      <c r="GG101" s="257"/>
      <c r="GH101" s="257"/>
      <c r="GI101" s="257"/>
      <c r="GJ101" s="257"/>
      <c r="GK101" s="257"/>
      <c r="GL101" s="257"/>
      <c r="GM101" s="257"/>
      <c r="GN101" s="257"/>
      <c r="GO101" s="257"/>
      <c r="GP101" s="257"/>
      <c r="GQ101" s="257"/>
      <c r="GR101" s="257"/>
      <c r="GS101" s="257"/>
      <c r="GT101" s="257"/>
      <c r="GU101" s="257"/>
      <c r="GV101" s="257"/>
      <c r="GW101" s="257"/>
      <c r="GX101" s="257"/>
      <c r="GY101" s="257"/>
      <c r="GZ101" s="257"/>
      <c r="HA101" s="257"/>
      <c r="HB101" s="257"/>
      <c r="HC101" s="257"/>
      <c r="HD101" s="257"/>
      <c r="HE101" s="257"/>
      <c r="HF101" s="257"/>
      <c r="HG101" s="257"/>
      <c r="HH101" s="257"/>
      <c r="HI101" s="257"/>
      <c r="HJ101" s="257"/>
      <c r="HK101" s="257"/>
      <c r="HL101" s="257"/>
      <c r="HM101" s="257"/>
      <c r="HN101" s="257"/>
      <c r="HO101" s="257"/>
      <c r="HP101" s="257"/>
      <c r="HQ101" s="257"/>
      <c r="HR101" s="257"/>
      <c r="HS101" s="257"/>
      <c r="HT101" s="257"/>
      <c r="HU101" s="257"/>
      <c r="HV101" s="257"/>
      <c r="HW101" s="257"/>
      <c r="HX101" s="257"/>
      <c r="HY101" s="257"/>
      <c r="HZ101" s="257"/>
      <c r="IA101" s="257"/>
      <c r="IB101" s="257"/>
      <c r="IC101" s="257"/>
      <c r="ID101" s="257"/>
      <c r="IE101" s="257"/>
      <c r="IF101" s="257"/>
      <c r="IG101" s="257"/>
      <c r="IH101" s="257"/>
      <c r="II101" s="257"/>
      <c r="IJ101" s="257"/>
      <c r="IK101" s="257"/>
      <c r="IL101" s="257"/>
      <c r="IM101" s="257"/>
      <c r="IN101" s="257"/>
    </row>
    <row r="102" spans="1:248" ht="12">
      <c r="A102" s="270"/>
      <c r="B102" s="137"/>
      <c r="C102" s="306"/>
      <c r="D102" s="137" t="s">
        <v>555</v>
      </c>
      <c r="E102" s="69" t="s">
        <v>347</v>
      </c>
      <c r="F102" s="89">
        <v>88.39</v>
      </c>
      <c r="G102" s="89">
        <v>88.39</v>
      </c>
      <c r="H102" s="89"/>
      <c r="I102" s="89"/>
      <c r="J102" s="89"/>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c r="CP102" s="257"/>
      <c r="CQ102" s="257"/>
      <c r="CR102" s="257"/>
      <c r="CS102" s="257"/>
      <c r="CT102" s="257"/>
      <c r="CU102" s="257"/>
      <c r="CV102" s="257"/>
      <c r="CW102" s="257"/>
      <c r="CX102" s="257"/>
      <c r="CY102" s="257"/>
      <c r="CZ102" s="257"/>
      <c r="DA102" s="257"/>
      <c r="DB102" s="257"/>
      <c r="DC102" s="257"/>
      <c r="DD102" s="257"/>
      <c r="DE102" s="257"/>
      <c r="DF102" s="257"/>
      <c r="DG102" s="257"/>
      <c r="DH102" s="257"/>
      <c r="DI102" s="257"/>
      <c r="DJ102" s="257"/>
      <c r="DK102" s="257"/>
      <c r="DL102" s="257"/>
      <c r="DM102" s="257"/>
      <c r="DN102" s="257"/>
      <c r="DO102" s="257"/>
      <c r="DP102" s="257"/>
      <c r="DQ102" s="257"/>
      <c r="DR102" s="257"/>
      <c r="DS102" s="257"/>
      <c r="DT102" s="257"/>
      <c r="DU102" s="257"/>
      <c r="DV102" s="257"/>
      <c r="DW102" s="257"/>
      <c r="DX102" s="257"/>
      <c r="DY102" s="257"/>
      <c r="DZ102" s="257"/>
      <c r="EA102" s="257"/>
      <c r="EB102" s="257"/>
      <c r="EC102" s="257"/>
      <c r="ED102" s="257"/>
      <c r="EE102" s="257"/>
      <c r="EF102" s="257"/>
      <c r="EG102" s="257"/>
      <c r="EH102" s="257"/>
      <c r="EI102" s="257"/>
      <c r="EJ102" s="257"/>
      <c r="EK102" s="257"/>
      <c r="EL102" s="257"/>
      <c r="EM102" s="257"/>
      <c r="EN102" s="257"/>
      <c r="EO102" s="257"/>
      <c r="EP102" s="257"/>
      <c r="EQ102" s="257"/>
      <c r="ER102" s="257"/>
      <c r="ES102" s="257"/>
      <c r="ET102" s="257"/>
      <c r="EU102" s="257"/>
      <c r="EV102" s="257"/>
      <c r="EW102" s="257"/>
      <c r="EX102" s="257"/>
      <c r="EY102" s="257"/>
      <c r="EZ102" s="257"/>
      <c r="FA102" s="257"/>
      <c r="FB102" s="257"/>
      <c r="FC102" s="257"/>
      <c r="FD102" s="257"/>
      <c r="FE102" s="257"/>
      <c r="FF102" s="257"/>
      <c r="FG102" s="257"/>
      <c r="FH102" s="257"/>
      <c r="FI102" s="257"/>
      <c r="FJ102" s="257"/>
      <c r="FK102" s="257"/>
      <c r="FL102" s="257"/>
      <c r="FM102" s="257"/>
      <c r="FN102" s="257"/>
      <c r="FO102" s="257"/>
      <c r="FP102" s="257"/>
      <c r="FQ102" s="257"/>
      <c r="FR102" s="257"/>
      <c r="FS102" s="257"/>
      <c r="FT102" s="257"/>
      <c r="FU102" s="257"/>
      <c r="FV102" s="257"/>
      <c r="FW102" s="257"/>
      <c r="FX102" s="257"/>
      <c r="FY102" s="257"/>
      <c r="FZ102" s="257"/>
      <c r="GA102" s="257"/>
      <c r="GB102" s="257"/>
      <c r="GC102" s="257"/>
      <c r="GD102" s="257"/>
      <c r="GE102" s="257"/>
      <c r="GF102" s="257"/>
      <c r="GG102" s="257"/>
      <c r="GH102" s="257"/>
      <c r="GI102" s="257"/>
      <c r="GJ102" s="257"/>
      <c r="GK102" s="257"/>
      <c r="GL102" s="257"/>
      <c r="GM102" s="257"/>
      <c r="GN102" s="257"/>
      <c r="GO102" s="257"/>
      <c r="GP102" s="257"/>
      <c r="GQ102" s="257"/>
      <c r="GR102" s="257"/>
      <c r="GS102" s="257"/>
      <c r="GT102" s="257"/>
      <c r="GU102" s="257"/>
      <c r="GV102" s="257"/>
      <c r="GW102" s="257"/>
      <c r="GX102" s="257"/>
      <c r="GY102" s="257"/>
      <c r="GZ102" s="257"/>
      <c r="HA102" s="257"/>
      <c r="HB102" s="257"/>
      <c r="HC102" s="257"/>
      <c r="HD102" s="257"/>
      <c r="HE102" s="257"/>
      <c r="HF102" s="257"/>
      <c r="HG102" s="257"/>
      <c r="HH102" s="257"/>
      <c r="HI102" s="257"/>
      <c r="HJ102" s="257"/>
      <c r="HK102" s="257"/>
      <c r="HL102" s="257"/>
      <c r="HM102" s="257"/>
      <c r="HN102" s="257"/>
      <c r="HO102" s="257"/>
      <c r="HP102" s="257"/>
      <c r="HQ102" s="257"/>
      <c r="HR102" s="257"/>
      <c r="HS102" s="257"/>
      <c r="HT102" s="257"/>
      <c r="HU102" s="257"/>
      <c r="HV102" s="257"/>
      <c r="HW102" s="257"/>
      <c r="HX102" s="257"/>
      <c r="HY102" s="257"/>
      <c r="HZ102" s="257"/>
      <c r="IA102" s="257"/>
      <c r="IB102" s="257"/>
      <c r="IC102" s="257"/>
      <c r="ID102" s="257"/>
      <c r="IE102" s="257"/>
      <c r="IF102" s="257"/>
      <c r="IG102" s="257"/>
      <c r="IH102" s="257"/>
      <c r="II102" s="257"/>
      <c r="IJ102" s="257"/>
      <c r="IK102" s="257"/>
      <c r="IL102" s="257"/>
      <c r="IM102" s="257"/>
      <c r="IN102" s="257"/>
    </row>
  </sheetData>
  <sheetProtection/>
  <mergeCells count="11">
    <mergeCell ref="A4:A6"/>
    <mergeCell ref="B5:B6"/>
    <mergeCell ref="C5:C6"/>
    <mergeCell ref="D5:D6"/>
    <mergeCell ref="E4:E6"/>
    <mergeCell ref="F5:F6"/>
    <mergeCell ref="J5:J6"/>
    <mergeCell ref="I2:J2"/>
    <mergeCell ref="I3:J3"/>
    <mergeCell ref="B4:D4"/>
    <mergeCell ref="G5:I5"/>
  </mergeCells>
  <printOptions horizontalCentered="1"/>
  <pageMargins left="0.35433070866141736" right="0.35433070866141736" top="0.984251968503937" bottom="0.5905511811023623" header="0.5118110236220472" footer="0.5118110236220472"/>
  <pageSetup fitToHeight="3"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1:IM52"/>
  <sheetViews>
    <sheetView showGridLines="0" showZeros="0" zoomScalePageLayoutView="0" workbookViewId="0" topLeftCell="A1">
      <selection activeCell="G38" sqref="G38"/>
    </sheetView>
  </sheetViews>
  <sheetFormatPr defaultColWidth="9.16015625" defaultRowHeight="11.25"/>
  <cols>
    <col min="1" max="1" width="5.5" style="19" customWidth="1"/>
    <col min="2" max="2" width="5.83203125" style="19" customWidth="1"/>
    <col min="3" max="3" width="11.33203125" style="19" customWidth="1"/>
    <col min="4" max="4" width="43.33203125" style="19" customWidth="1"/>
    <col min="5" max="6" width="11.5" style="19" bestFit="1" customWidth="1"/>
    <col min="7" max="7" width="17" style="19" customWidth="1"/>
    <col min="8" max="8" width="12.33203125" style="19" customWidth="1"/>
    <col min="9" max="9" width="17" style="19" customWidth="1"/>
    <col min="10" max="10" width="9" style="19" bestFit="1" customWidth="1"/>
    <col min="11" max="11" width="10" style="19" customWidth="1"/>
    <col min="12" max="12" width="10.83203125" style="19" customWidth="1"/>
    <col min="13" max="13" width="14" style="19" customWidth="1"/>
    <col min="14" max="14" width="13.83203125" style="19" customWidth="1"/>
    <col min="15" max="247" width="9.16015625" style="19" customWidth="1"/>
    <col min="248" max="253" width="9.16015625" style="0" customWidth="1"/>
  </cols>
  <sheetData>
    <row r="1" spans="1:14" ht="25.5" customHeight="1">
      <c r="A1" s="366" t="s">
        <v>374</v>
      </c>
      <c r="B1" s="354"/>
      <c r="C1" s="354"/>
      <c r="D1" s="354"/>
      <c r="E1" s="354"/>
      <c r="F1" s="354"/>
      <c r="G1" s="354"/>
      <c r="H1" s="354"/>
      <c r="I1" s="354"/>
      <c r="J1" s="354"/>
      <c r="K1" s="354"/>
      <c r="L1" s="354"/>
      <c r="M1" s="354"/>
      <c r="N1" s="354"/>
    </row>
    <row r="2" spans="1:16" ht="17.25" customHeight="1">
      <c r="A2" s="79"/>
      <c r="B2" s="79"/>
      <c r="C2" s="79"/>
      <c r="D2" s="79"/>
      <c r="E2" s="79"/>
      <c r="F2" s="79"/>
      <c r="G2" s="79"/>
      <c r="H2" s="79"/>
      <c r="I2" s="79"/>
      <c r="J2" s="79"/>
      <c r="L2"/>
      <c r="P2" s="60" t="s">
        <v>38</v>
      </c>
    </row>
    <row r="3" spans="1:16" ht="17.25" customHeight="1">
      <c r="A3" s="10" t="s">
        <v>265</v>
      </c>
      <c r="B3" s="50"/>
      <c r="C3" s="50"/>
      <c r="D3" s="128"/>
      <c r="I3" s="80"/>
      <c r="J3" s="80"/>
      <c r="L3"/>
      <c r="P3" s="70" t="s">
        <v>3</v>
      </c>
    </row>
    <row r="4" spans="1:16" s="73" customFormat="1" ht="18" customHeight="1">
      <c r="A4" s="357" t="s">
        <v>29</v>
      </c>
      <c r="B4" s="357"/>
      <c r="C4" s="357"/>
      <c r="D4" s="369" t="s">
        <v>30</v>
      </c>
      <c r="E4" s="350" t="s">
        <v>100</v>
      </c>
      <c r="F4" s="350"/>
      <c r="G4" s="350"/>
      <c r="H4" s="350"/>
      <c r="I4" s="350"/>
      <c r="J4" s="350"/>
      <c r="K4" s="350"/>
      <c r="L4" s="350"/>
      <c r="M4" s="350"/>
      <c r="N4" s="350"/>
      <c r="O4" s="350"/>
      <c r="P4" s="350"/>
    </row>
    <row r="5" spans="1:16" s="73" customFormat="1" ht="33" customHeight="1">
      <c r="A5" s="367" t="s">
        <v>31</v>
      </c>
      <c r="B5" s="367" t="s">
        <v>32</v>
      </c>
      <c r="C5" s="367" t="s">
        <v>33</v>
      </c>
      <c r="D5" s="370"/>
      <c r="E5" s="353" t="s">
        <v>22</v>
      </c>
      <c r="F5" s="350" t="s">
        <v>8</v>
      </c>
      <c r="G5" s="350"/>
      <c r="H5" s="350" t="s">
        <v>71</v>
      </c>
      <c r="I5" s="350" t="s">
        <v>96</v>
      </c>
      <c r="J5" s="350" t="s">
        <v>73</v>
      </c>
      <c r="K5" s="350" t="s">
        <v>97</v>
      </c>
      <c r="L5" s="350" t="s">
        <v>86</v>
      </c>
      <c r="M5" s="350"/>
      <c r="N5" s="350" t="s">
        <v>98</v>
      </c>
      <c r="O5" s="350" t="s">
        <v>125</v>
      </c>
      <c r="P5" s="350" t="s">
        <v>126</v>
      </c>
    </row>
    <row r="6" spans="1:16" s="73" customFormat="1" ht="36">
      <c r="A6" s="368"/>
      <c r="B6" s="368"/>
      <c r="C6" s="368"/>
      <c r="D6" s="371"/>
      <c r="E6" s="353"/>
      <c r="F6" s="13" t="s">
        <v>82</v>
      </c>
      <c r="G6" s="13" t="s">
        <v>95</v>
      </c>
      <c r="H6" s="350"/>
      <c r="I6" s="350"/>
      <c r="J6" s="350"/>
      <c r="K6" s="350"/>
      <c r="L6" s="13" t="s">
        <v>94</v>
      </c>
      <c r="M6" s="13" t="s">
        <v>95</v>
      </c>
      <c r="N6" s="350"/>
      <c r="O6" s="350"/>
      <c r="P6" s="350"/>
    </row>
    <row r="7" spans="1:247" s="5" customFormat="1" ht="15" customHeight="1">
      <c r="A7" s="216"/>
      <c r="B7" s="217"/>
      <c r="C7" s="217"/>
      <c r="D7" s="216" t="s">
        <v>22</v>
      </c>
      <c r="E7" s="211">
        <f>E8+E11+E19+E47+E50</f>
        <v>9580.779999999999</v>
      </c>
      <c r="F7" s="211">
        <f>E7-N7</f>
        <v>9433.779999999999</v>
      </c>
      <c r="G7" s="211">
        <v>438</v>
      </c>
      <c r="H7" s="54"/>
      <c r="I7" s="64"/>
      <c r="J7" s="54"/>
      <c r="K7" s="54"/>
      <c r="L7" s="56"/>
      <c r="M7" s="56"/>
      <c r="N7" s="214">
        <v>147</v>
      </c>
      <c r="O7" s="13"/>
      <c r="P7" s="13"/>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row>
    <row r="8" spans="1:247" s="5" customFormat="1" ht="15" customHeight="1">
      <c r="A8" s="216">
        <v>205</v>
      </c>
      <c r="B8" s="217"/>
      <c r="C8" s="217"/>
      <c r="D8" s="216" t="s">
        <v>195</v>
      </c>
      <c r="E8" s="211">
        <v>1428.37</v>
      </c>
      <c r="F8" s="211">
        <f aca="true" t="shared" si="0" ref="F8:F52">E8-N8</f>
        <v>1287.7199999999998</v>
      </c>
      <c r="G8" s="211"/>
      <c r="H8" s="54"/>
      <c r="I8" s="64"/>
      <c r="J8" s="54"/>
      <c r="K8" s="54"/>
      <c r="L8" s="56"/>
      <c r="M8" s="56"/>
      <c r="N8" s="214">
        <v>140.65</v>
      </c>
      <c r="O8" s="13"/>
      <c r="P8" s="13"/>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row>
    <row r="9" spans="1:247" s="5" customFormat="1" ht="15" customHeight="1">
      <c r="A9" s="216"/>
      <c r="B9" s="217" t="s">
        <v>225</v>
      </c>
      <c r="C9" s="217"/>
      <c r="D9" s="216" t="s">
        <v>319</v>
      </c>
      <c r="E9" s="211">
        <v>1428.37</v>
      </c>
      <c r="F9" s="211">
        <f t="shared" si="0"/>
        <v>1287.7199999999998</v>
      </c>
      <c r="G9" s="211"/>
      <c r="H9" s="54"/>
      <c r="I9" s="64"/>
      <c r="J9" s="54"/>
      <c r="K9" s="54"/>
      <c r="L9" s="56"/>
      <c r="M9" s="56"/>
      <c r="N9" s="214">
        <v>140.65</v>
      </c>
      <c r="O9" s="13"/>
      <c r="P9" s="13"/>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row>
    <row r="10" spans="1:247" s="5" customFormat="1" ht="15" customHeight="1">
      <c r="A10" s="216">
        <v>205</v>
      </c>
      <c r="B10" s="217" t="s">
        <v>226</v>
      </c>
      <c r="C10" s="249" t="s">
        <v>357</v>
      </c>
      <c r="D10" s="216" t="s">
        <v>320</v>
      </c>
      <c r="E10" s="211">
        <v>1428.37</v>
      </c>
      <c r="F10" s="211">
        <f t="shared" si="0"/>
        <v>1287.7199999999998</v>
      </c>
      <c r="G10" s="211"/>
      <c r="H10" s="54"/>
      <c r="I10" s="64"/>
      <c r="J10" s="54"/>
      <c r="K10" s="54"/>
      <c r="L10" s="56"/>
      <c r="M10" s="56"/>
      <c r="N10" s="214">
        <v>140.65</v>
      </c>
      <c r="O10" s="13"/>
      <c r="P10" s="13"/>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row>
    <row r="11" spans="1:247" s="5" customFormat="1" ht="15" customHeight="1">
      <c r="A11" s="216">
        <v>208</v>
      </c>
      <c r="B11" s="217"/>
      <c r="C11" s="217"/>
      <c r="D11" s="216" t="s">
        <v>35</v>
      </c>
      <c r="E11" s="211">
        <v>761.92</v>
      </c>
      <c r="F11" s="211">
        <f t="shared" si="0"/>
        <v>759.52</v>
      </c>
      <c r="G11" s="211"/>
      <c r="H11" s="54"/>
      <c r="I11" s="64"/>
      <c r="J11" s="54"/>
      <c r="K11" s="54"/>
      <c r="L11" s="56"/>
      <c r="M11" s="56"/>
      <c r="N11" s="214">
        <v>2.4</v>
      </c>
      <c r="O11" s="13"/>
      <c r="P11" s="1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row>
    <row r="12" spans="1:247" s="5" customFormat="1" ht="15" customHeight="1">
      <c r="A12" s="216"/>
      <c r="B12" s="217" t="s">
        <v>210</v>
      </c>
      <c r="C12" s="217"/>
      <c r="D12" s="216" t="s">
        <v>321</v>
      </c>
      <c r="E12" s="211">
        <v>760.84</v>
      </c>
      <c r="F12" s="211">
        <f t="shared" si="0"/>
        <v>758.44</v>
      </c>
      <c r="G12" s="211"/>
      <c r="H12" s="54"/>
      <c r="I12" s="64"/>
      <c r="J12" s="54"/>
      <c r="K12" s="54"/>
      <c r="L12" s="56"/>
      <c r="M12" s="56"/>
      <c r="N12" s="214">
        <v>2.4</v>
      </c>
      <c r="O12" s="13"/>
      <c r="P12" s="13"/>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row>
    <row r="13" spans="1:247" s="5" customFormat="1" ht="15" customHeight="1">
      <c r="A13" s="216">
        <v>208</v>
      </c>
      <c r="B13" s="217" t="s">
        <v>211</v>
      </c>
      <c r="C13" s="249" t="s">
        <v>358</v>
      </c>
      <c r="D13" s="216" t="s">
        <v>322</v>
      </c>
      <c r="E13" s="211">
        <v>51.91</v>
      </c>
      <c r="F13" s="211">
        <f t="shared" si="0"/>
        <v>51.91</v>
      </c>
      <c r="G13" s="211"/>
      <c r="H13" s="54"/>
      <c r="I13" s="64"/>
      <c r="J13" s="54"/>
      <c r="K13" s="54"/>
      <c r="L13" s="56"/>
      <c r="M13" s="56"/>
      <c r="N13" s="214">
        <v>0</v>
      </c>
      <c r="O13" s="13"/>
      <c r="P13" s="1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row>
    <row r="14" spans="1:247" s="5" customFormat="1" ht="15" customHeight="1">
      <c r="A14" s="216">
        <v>208</v>
      </c>
      <c r="B14" s="217" t="s">
        <v>211</v>
      </c>
      <c r="C14" s="249" t="s">
        <v>357</v>
      </c>
      <c r="D14" s="216" t="s">
        <v>323</v>
      </c>
      <c r="E14" s="211">
        <v>195.16</v>
      </c>
      <c r="F14" s="211">
        <f t="shared" si="0"/>
        <v>195.16</v>
      </c>
      <c r="G14" s="211"/>
      <c r="H14" s="54"/>
      <c r="I14" s="64"/>
      <c r="J14" s="54"/>
      <c r="K14" s="54"/>
      <c r="L14" s="56"/>
      <c r="M14" s="56"/>
      <c r="N14" s="214">
        <v>0</v>
      </c>
      <c r="O14" s="13"/>
      <c r="P14" s="13"/>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row>
    <row r="15" spans="1:247" s="5" customFormat="1" ht="15" customHeight="1">
      <c r="A15" s="216">
        <v>208</v>
      </c>
      <c r="B15" s="217" t="s">
        <v>211</v>
      </c>
      <c r="C15" s="249" t="s">
        <v>359</v>
      </c>
      <c r="D15" s="216" t="s">
        <v>324</v>
      </c>
      <c r="E15" s="211">
        <v>496.47</v>
      </c>
      <c r="F15" s="211">
        <f t="shared" si="0"/>
        <v>494.87</v>
      </c>
      <c r="G15" s="211"/>
      <c r="H15" s="54"/>
      <c r="I15" s="64"/>
      <c r="J15" s="54"/>
      <c r="K15" s="54"/>
      <c r="L15" s="56"/>
      <c r="M15" s="56"/>
      <c r="N15" s="214">
        <v>1.6</v>
      </c>
      <c r="O15" s="13"/>
      <c r="P15" s="13"/>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row>
    <row r="16" spans="1:247" s="5" customFormat="1" ht="15" customHeight="1">
      <c r="A16" s="216">
        <v>208</v>
      </c>
      <c r="B16" s="217" t="s">
        <v>211</v>
      </c>
      <c r="C16" s="249" t="s">
        <v>360</v>
      </c>
      <c r="D16" s="216" t="s">
        <v>325</v>
      </c>
      <c r="E16" s="211">
        <v>17.3</v>
      </c>
      <c r="F16" s="211">
        <f t="shared" si="0"/>
        <v>16.5</v>
      </c>
      <c r="G16" s="211"/>
      <c r="H16" s="54"/>
      <c r="I16" s="64"/>
      <c r="J16" s="54"/>
      <c r="K16" s="54"/>
      <c r="L16" s="56"/>
      <c r="M16" s="56"/>
      <c r="N16" s="214">
        <v>0.8</v>
      </c>
      <c r="O16" s="13"/>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row>
    <row r="17" spans="1:247" s="5" customFormat="1" ht="15" customHeight="1">
      <c r="A17" s="216"/>
      <c r="B17" s="217" t="s">
        <v>216</v>
      </c>
      <c r="C17" s="217"/>
      <c r="D17" s="216" t="s">
        <v>326</v>
      </c>
      <c r="E17" s="211">
        <v>1.08</v>
      </c>
      <c r="F17" s="211">
        <f t="shared" si="0"/>
        <v>1.08</v>
      </c>
      <c r="G17" s="211"/>
      <c r="H17" s="54"/>
      <c r="I17" s="64"/>
      <c r="J17" s="54"/>
      <c r="K17" s="54"/>
      <c r="L17" s="56"/>
      <c r="M17" s="56"/>
      <c r="N17" s="214">
        <v>0</v>
      </c>
      <c r="O17" s="13"/>
      <c r="P17" s="13"/>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row>
    <row r="18" spans="1:247" s="5" customFormat="1" ht="15" customHeight="1">
      <c r="A18" s="216">
        <v>208</v>
      </c>
      <c r="B18" s="217" t="s">
        <v>227</v>
      </c>
      <c r="C18" s="249" t="s">
        <v>358</v>
      </c>
      <c r="D18" s="216" t="s">
        <v>327</v>
      </c>
      <c r="E18" s="211">
        <v>1.08</v>
      </c>
      <c r="F18" s="211">
        <f t="shared" si="0"/>
        <v>1.08</v>
      </c>
      <c r="G18" s="211"/>
      <c r="H18" s="54"/>
      <c r="I18" s="64"/>
      <c r="J18" s="54"/>
      <c r="K18" s="54"/>
      <c r="L18" s="56"/>
      <c r="M18" s="56"/>
      <c r="N18" s="214">
        <v>0</v>
      </c>
      <c r="O18" s="13"/>
      <c r="P18" s="13"/>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row>
    <row r="19" spans="1:247" s="5" customFormat="1" ht="15" customHeight="1">
      <c r="A19" s="216">
        <v>210</v>
      </c>
      <c r="B19" s="217"/>
      <c r="C19" s="217"/>
      <c r="D19" s="216" t="s">
        <v>91</v>
      </c>
      <c r="E19" s="211">
        <v>6590.81</v>
      </c>
      <c r="F19" s="211">
        <f t="shared" si="0"/>
        <v>6589.950000000001</v>
      </c>
      <c r="G19" s="211">
        <v>438</v>
      </c>
      <c r="H19" s="54"/>
      <c r="I19" s="64"/>
      <c r="J19" s="54"/>
      <c r="K19" s="54"/>
      <c r="L19" s="56"/>
      <c r="M19" s="56"/>
      <c r="N19" s="214">
        <v>0.86</v>
      </c>
      <c r="O19" s="13"/>
      <c r="P19" s="13"/>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row>
    <row r="20" spans="1:247" s="5" customFormat="1" ht="15" customHeight="1">
      <c r="A20" s="216"/>
      <c r="B20" s="217" t="s">
        <v>37</v>
      </c>
      <c r="C20" s="217"/>
      <c r="D20" s="216" t="s">
        <v>328</v>
      </c>
      <c r="E20" s="211">
        <v>755.24</v>
      </c>
      <c r="F20" s="211">
        <f t="shared" si="0"/>
        <v>755.24</v>
      </c>
      <c r="G20" s="211"/>
      <c r="H20" s="54"/>
      <c r="I20" s="64"/>
      <c r="J20" s="54"/>
      <c r="K20" s="54"/>
      <c r="L20" s="56"/>
      <c r="M20" s="56"/>
      <c r="N20" s="214">
        <v>0</v>
      </c>
      <c r="O20" s="13"/>
      <c r="P20" s="13"/>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row>
    <row r="21" spans="1:247" s="5" customFormat="1" ht="15" customHeight="1">
      <c r="A21" s="216">
        <v>210</v>
      </c>
      <c r="B21" s="217" t="s">
        <v>213</v>
      </c>
      <c r="C21" s="249" t="s">
        <v>358</v>
      </c>
      <c r="D21" s="216" t="s">
        <v>329</v>
      </c>
      <c r="E21" s="211">
        <v>697.16</v>
      </c>
      <c r="F21" s="211">
        <f t="shared" si="0"/>
        <v>697.16</v>
      </c>
      <c r="G21" s="211"/>
      <c r="H21" s="54"/>
      <c r="I21" s="64"/>
      <c r="J21" s="54"/>
      <c r="K21" s="54"/>
      <c r="L21" s="56"/>
      <c r="M21" s="56"/>
      <c r="N21" s="214">
        <v>0</v>
      </c>
      <c r="O21" s="13"/>
      <c r="P21" s="13"/>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row>
    <row r="22" spans="1:247" s="5" customFormat="1" ht="15" customHeight="1">
      <c r="A22" s="216">
        <v>210</v>
      </c>
      <c r="B22" s="217" t="s">
        <v>213</v>
      </c>
      <c r="C22" s="249" t="s">
        <v>361</v>
      </c>
      <c r="D22" s="216" t="s">
        <v>330</v>
      </c>
      <c r="E22" s="211">
        <v>40.08</v>
      </c>
      <c r="F22" s="211">
        <f t="shared" si="0"/>
        <v>40.08</v>
      </c>
      <c r="G22" s="211"/>
      <c r="H22" s="54"/>
      <c r="I22" s="64"/>
      <c r="J22" s="54"/>
      <c r="K22" s="54"/>
      <c r="L22" s="56"/>
      <c r="M22" s="56"/>
      <c r="N22" s="214">
        <v>0</v>
      </c>
      <c r="O22" s="13"/>
      <c r="P22" s="13"/>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row>
    <row r="23" spans="1:247" s="5" customFormat="1" ht="15" customHeight="1">
      <c r="A23" s="216">
        <v>210</v>
      </c>
      <c r="B23" s="249" t="s">
        <v>363</v>
      </c>
      <c r="C23" s="249" t="s">
        <v>362</v>
      </c>
      <c r="D23" s="216" t="s">
        <v>331</v>
      </c>
      <c r="E23" s="211">
        <v>18</v>
      </c>
      <c r="F23" s="211">
        <f t="shared" si="0"/>
        <v>18</v>
      </c>
      <c r="G23" s="211"/>
      <c r="H23" s="54"/>
      <c r="I23" s="64"/>
      <c r="J23" s="54"/>
      <c r="K23" s="54"/>
      <c r="L23" s="56"/>
      <c r="M23" s="56"/>
      <c r="N23" s="214">
        <v>0</v>
      </c>
      <c r="O23" s="13"/>
      <c r="P23" s="13"/>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row>
    <row r="24" spans="1:247" s="5" customFormat="1" ht="15" customHeight="1">
      <c r="A24" s="216"/>
      <c r="B24" s="217" t="s">
        <v>215</v>
      </c>
      <c r="C24" s="217"/>
      <c r="D24" s="216" t="s">
        <v>332</v>
      </c>
      <c r="E24" s="211">
        <v>1093.13</v>
      </c>
      <c r="F24" s="211">
        <f t="shared" si="0"/>
        <v>1093.13</v>
      </c>
      <c r="G24" s="211"/>
      <c r="H24" s="54"/>
      <c r="I24" s="64"/>
      <c r="J24" s="54"/>
      <c r="K24" s="54"/>
      <c r="L24" s="56"/>
      <c r="M24" s="56"/>
      <c r="N24" s="214">
        <v>0</v>
      </c>
      <c r="O24" s="13"/>
      <c r="P24" s="13"/>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row>
    <row r="25" spans="1:247" s="5" customFormat="1" ht="15" customHeight="1">
      <c r="A25" s="216">
        <v>210</v>
      </c>
      <c r="B25" s="217" t="s">
        <v>215</v>
      </c>
      <c r="C25" s="249" t="s">
        <v>363</v>
      </c>
      <c r="D25" s="216" t="s">
        <v>333</v>
      </c>
      <c r="E25" s="211">
        <v>1002.13</v>
      </c>
      <c r="F25" s="211">
        <f t="shared" si="0"/>
        <v>1002.13</v>
      </c>
      <c r="G25" s="211"/>
      <c r="H25" s="54"/>
      <c r="I25" s="64"/>
      <c r="J25" s="54"/>
      <c r="K25" s="54"/>
      <c r="L25" s="56"/>
      <c r="M25" s="56"/>
      <c r="N25" s="214">
        <v>0</v>
      </c>
      <c r="O25" s="13"/>
      <c r="P25" s="13"/>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row>
    <row r="26" spans="1:247" s="5" customFormat="1" ht="15" customHeight="1">
      <c r="A26" s="216">
        <v>210</v>
      </c>
      <c r="B26" s="249" t="s">
        <v>361</v>
      </c>
      <c r="C26" s="249" t="s">
        <v>362</v>
      </c>
      <c r="D26" s="216" t="s">
        <v>334</v>
      </c>
      <c r="E26" s="211">
        <v>91</v>
      </c>
      <c r="F26" s="211">
        <f t="shared" si="0"/>
        <v>91</v>
      </c>
      <c r="G26" s="211"/>
      <c r="H26" s="54"/>
      <c r="I26" s="64"/>
      <c r="J26" s="54"/>
      <c r="K26" s="54"/>
      <c r="L26" s="56"/>
      <c r="M26" s="56"/>
      <c r="N26" s="214">
        <v>0</v>
      </c>
      <c r="O26" s="13"/>
      <c r="P26" s="13"/>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row>
    <row r="27" spans="1:247" s="5" customFormat="1" ht="15" customHeight="1">
      <c r="A27" s="216"/>
      <c r="B27" s="217" t="s">
        <v>219</v>
      </c>
      <c r="C27" s="217"/>
      <c r="D27" s="216" t="s">
        <v>335</v>
      </c>
      <c r="E27" s="211">
        <v>3322.25</v>
      </c>
      <c r="F27" s="211">
        <f t="shared" si="0"/>
        <v>3322.25</v>
      </c>
      <c r="G27" s="211">
        <v>375</v>
      </c>
      <c r="H27" s="54"/>
      <c r="I27" s="64"/>
      <c r="J27" s="54"/>
      <c r="K27" s="54"/>
      <c r="L27" s="56"/>
      <c r="M27" s="56"/>
      <c r="N27" s="214">
        <v>0</v>
      </c>
      <c r="O27" s="13"/>
      <c r="P27" s="13"/>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row>
    <row r="28" spans="1:247" s="5" customFormat="1" ht="15" customHeight="1">
      <c r="A28" s="216">
        <v>210</v>
      </c>
      <c r="B28" s="217" t="s">
        <v>219</v>
      </c>
      <c r="C28" s="249" t="s">
        <v>363</v>
      </c>
      <c r="D28" s="216" t="s">
        <v>336</v>
      </c>
      <c r="E28" s="211">
        <v>1289.41</v>
      </c>
      <c r="F28" s="211">
        <f t="shared" si="0"/>
        <v>1289.41</v>
      </c>
      <c r="G28" s="211"/>
      <c r="H28" s="54"/>
      <c r="I28" s="64"/>
      <c r="J28" s="54"/>
      <c r="K28" s="54"/>
      <c r="L28" s="56"/>
      <c r="M28" s="56"/>
      <c r="N28" s="214">
        <v>0</v>
      </c>
      <c r="O28" s="13"/>
      <c r="P28" s="13"/>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row>
    <row r="29" spans="1:247" s="5" customFormat="1" ht="15" customHeight="1">
      <c r="A29" s="216">
        <v>210</v>
      </c>
      <c r="B29" s="217" t="s">
        <v>219</v>
      </c>
      <c r="C29" s="249" t="s">
        <v>361</v>
      </c>
      <c r="D29" s="216" t="s">
        <v>337</v>
      </c>
      <c r="E29" s="211">
        <v>4</v>
      </c>
      <c r="F29" s="211">
        <f t="shared" si="0"/>
        <v>4</v>
      </c>
      <c r="G29" s="211"/>
      <c r="H29" s="54"/>
      <c r="I29" s="64"/>
      <c r="J29" s="54"/>
      <c r="K29" s="54"/>
      <c r="L29" s="56"/>
      <c r="M29" s="56"/>
      <c r="N29" s="214">
        <v>0</v>
      </c>
      <c r="O29" s="13"/>
      <c r="P29" s="13"/>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row>
    <row r="30" spans="1:247" s="5" customFormat="1" ht="15" customHeight="1">
      <c r="A30" s="216">
        <v>210</v>
      </c>
      <c r="B30" s="217" t="s">
        <v>219</v>
      </c>
      <c r="C30" s="249" t="s">
        <v>364</v>
      </c>
      <c r="D30" s="216" t="s">
        <v>338</v>
      </c>
      <c r="E30" s="211">
        <v>399.79</v>
      </c>
      <c r="F30" s="211">
        <f t="shared" si="0"/>
        <v>399.79</v>
      </c>
      <c r="G30" s="211"/>
      <c r="H30" s="54"/>
      <c r="I30" s="64"/>
      <c r="J30" s="54"/>
      <c r="K30" s="54"/>
      <c r="L30" s="56"/>
      <c r="M30" s="56"/>
      <c r="N30" s="214">
        <v>0</v>
      </c>
      <c r="O30" s="13"/>
      <c r="P30" s="13"/>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row>
    <row r="31" spans="1:247" s="5" customFormat="1" ht="15" customHeight="1">
      <c r="A31" s="216">
        <v>210</v>
      </c>
      <c r="B31" s="217" t="s">
        <v>219</v>
      </c>
      <c r="C31" s="249" t="s">
        <v>365</v>
      </c>
      <c r="D31" s="216" t="s">
        <v>339</v>
      </c>
      <c r="E31" s="211">
        <v>85</v>
      </c>
      <c r="F31" s="211">
        <f t="shared" si="0"/>
        <v>85</v>
      </c>
      <c r="G31" s="211"/>
      <c r="H31" s="54"/>
      <c r="I31" s="64"/>
      <c r="J31" s="54"/>
      <c r="K31" s="54"/>
      <c r="L31" s="56"/>
      <c r="M31" s="56"/>
      <c r="N31" s="214">
        <v>0</v>
      </c>
      <c r="O31" s="13"/>
      <c r="P31" s="13"/>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row>
    <row r="32" spans="1:247" s="5" customFormat="1" ht="15" customHeight="1">
      <c r="A32" s="216">
        <v>210</v>
      </c>
      <c r="B32" s="217" t="s">
        <v>219</v>
      </c>
      <c r="C32" s="249" t="s">
        <v>366</v>
      </c>
      <c r="D32" s="216" t="s">
        <v>340</v>
      </c>
      <c r="E32" s="211">
        <v>1155.85</v>
      </c>
      <c r="F32" s="211">
        <f t="shared" si="0"/>
        <v>1155.85</v>
      </c>
      <c r="G32" s="211"/>
      <c r="H32" s="54"/>
      <c r="I32" s="64"/>
      <c r="J32" s="54"/>
      <c r="K32" s="54"/>
      <c r="L32" s="56"/>
      <c r="M32" s="56"/>
      <c r="N32" s="214">
        <v>0</v>
      </c>
      <c r="O32" s="13"/>
      <c r="P32" s="13"/>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row>
    <row r="33" spans="1:247" s="5" customFormat="1" ht="15" customHeight="1">
      <c r="A33" s="216">
        <v>210</v>
      </c>
      <c r="B33" s="217" t="s">
        <v>219</v>
      </c>
      <c r="C33" s="249" t="s">
        <v>367</v>
      </c>
      <c r="D33" s="216" t="s">
        <v>341</v>
      </c>
      <c r="E33" s="211">
        <v>13.2</v>
      </c>
      <c r="F33" s="211">
        <f t="shared" si="0"/>
        <v>13.2</v>
      </c>
      <c r="G33" s="211"/>
      <c r="H33" s="54"/>
      <c r="I33" s="64"/>
      <c r="J33" s="54"/>
      <c r="K33" s="54"/>
      <c r="L33" s="56"/>
      <c r="M33" s="56"/>
      <c r="N33" s="214"/>
      <c r="O33" s="13"/>
      <c r="P33" s="13"/>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row>
    <row r="34" spans="1:247" s="5" customFormat="1" ht="15" customHeight="1">
      <c r="A34" s="216">
        <v>210</v>
      </c>
      <c r="B34" s="217" t="s">
        <v>219</v>
      </c>
      <c r="C34" s="249" t="s">
        <v>362</v>
      </c>
      <c r="D34" s="216" t="s">
        <v>342</v>
      </c>
      <c r="E34" s="211">
        <v>375</v>
      </c>
      <c r="F34" s="211">
        <f t="shared" si="0"/>
        <v>375</v>
      </c>
      <c r="G34" s="211">
        <v>375</v>
      </c>
      <c r="H34" s="54"/>
      <c r="I34" s="64"/>
      <c r="J34" s="54"/>
      <c r="K34" s="54"/>
      <c r="L34" s="56"/>
      <c r="M34" s="56"/>
      <c r="N34" s="214"/>
      <c r="O34" s="13"/>
      <c r="P34" s="13"/>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row>
    <row r="35" spans="1:247" s="5" customFormat="1" ht="15" customHeight="1">
      <c r="A35" s="216"/>
      <c r="B35" s="249" t="s">
        <v>368</v>
      </c>
      <c r="C35" s="217"/>
      <c r="D35" s="216" t="s">
        <v>343</v>
      </c>
      <c r="E35" s="211">
        <v>6.86</v>
      </c>
      <c r="F35" s="211">
        <f t="shared" si="0"/>
        <v>6.86</v>
      </c>
      <c r="G35" s="211"/>
      <c r="H35" s="54"/>
      <c r="I35" s="64"/>
      <c r="J35" s="54"/>
      <c r="K35" s="54"/>
      <c r="L35" s="56"/>
      <c r="M35" s="56"/>
      <c r="N35" s="214"/>
      <c r="O35" s="13"/>
      <c r="P35" s="13"/>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row>
    <row r="36" spans="1:247" s="5" customFormat="1" ht="15" customHeight="1">
      <c r="A36" s="216">
        <v>210</v>
      </c>
      <c r="B36" s="249" t="s">
        <v>368</v>
      </c>
      <c r="C36" s="249" t="s">
        <v>362</v>
      </c>
      <c r="D36" s="216" t="s">
        <v>344</v>
      </c>
      <c r="E36" s="211">
        <v>6.86</v>
      </c>
      <c r="F36" s="211">
        <f t="shared" si="0"/>
        <v>6.86</v>
      </c>
      <c r="G36" s="211">
        <v>0</v>
      </c>
      <c r="H36" s="54"/>
      <c r="I36" s="64"/>
      <c r="J36" s="54"/>
      <c r="K36" s="54"/>
      <c r="L36" s="56"/>
      <c r="M36" s="56"/>
      <c r="N36" s="214">
        <v>0</v>
      </c>
      <c r="O36" s="13"/>
      <c r="P36" s="13"/>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row>
    <row r="37" spans="1:247" s="5" customFormat="1" ht="15" customHeight="1">
      <c r="A37" s="216"/>
      <c r="B37" s="249" t="s">
        <v>369</v>
      </c>
      <c r="C37" s="217"/>
      <c r="D37" s="216" t="s">
        <v>345</v>
      </c>
      <c r="E37" s="211">
        <v>549.56</v>
      </c>
      <c r="F37" s="211">
        <f t="shared" si="0"/>
        <v>548.6999999999999</v>
      </c>
      <c r="G37" s="211">
        <v>0</v>
      </c>
      <c r="H37" s="54"/>
      <c r="I37" s="64"/>
      <c r="J37" s="54"/>
      <c r="K37" s="54"/>
      <c r="L37" s="56"/>
      <c r="M37" s="56"/>
      <c r="N37" s="214">
        <v>0.86</v>
      </c>
      <c r="O37" s="13"/>
      <c r="P37" s="13"/>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row>
    <row r="38" spans="1:247" s="5" customFormat="1" ht="15" customHeight="1">
      <c r="A38" s="216">
        <v>210</v>
      </c>
      <c r="B38" s="249" t="s">
        <v>369</v>
      </c>
      <c r="C38" s="249" t="s">
        <v>363</v>
      </c>
      <c r="D38" s="216" t="s">
        <v>346</v>
      </c>
      <c r="E38" s="211">
        <v>66.73</v>
      </c>
      <c r="F38" s="211">
        <f t="shared" si="0"/>
        <v>66.73</v>
      </c>
      <c r="G38" s="211">
        <v>0</v>
      </c>
      <c r="H38" s="54"/>
      <c r="I38" s="64"/>
      <c r="J38" s="54"/>
      <c r="K38" s="54"/>
      <c r="L38" s="56"/>
      <c r="M38" s="56"/>
      <c r="N38" s="214">
        <v>0</v>
      </c>
      <c r="O38" s="13"/>
      <c r="P38" s="13"/>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row>
    <row r="39" spans="1:247" s="5" customFormat="1" ht="15" customHeight="1">
      <c r="A39" s="216">
        <v>210</v>
      </c>
      <c r="B39" s="249" t="s">
        <v>369</v>
      </c>
      <c r="C39" s="249" t="s">
        <v>361</v>
      </c>
      <c r="D39" s="216" t="s">
        <v>347</v>
      </c>
      <c r="E39" s="211">
        <v>238.83</v>
      </c>
      <c r="F39" s="211">
        <f t="shared" si="0"/>
        <v>237.97</v>
      </c>
      <c r="G39" s="211">
        <v>0</v>
      </c>
      <c r="H39" s="54"/>
      <c r="I39" s="64"/>
      <c r="J39" s="54"/>
      <c r="K39" s="54"/>
      <c r="L39" s="56"/>
      <c r="M39" s="56"/>
      <c r="N39" s="214">
        <v>0.86</v>
      </c>
      <c r="O39" s="13"/>
      <c r="P39" s="13"/>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row>
    <row r="40" spans="1:247" s="5" customFormat="1" ht="15" customHeight="1">
      <c r="A40" s="216">
        <v>210</v>
      </c>
      <c r="B40" s="249" t="s">
        <v>369</v>
      </c>
      <c r="C40" s="249" t="s">
        <v>364</v>
      </c>
      <c r="D40" s="216" t="s">
        <v>261</v>
      </c>
      <c r="E40" s="211">
        <v>244</v>
      </c>
      <c r="F40" s="211">
        <f t="shared" si="0"/>
        <v>244</v>
      </c>
      <c r="G40" s="211"/>
      <c r="H40" s="54"/>
      <c r="I40" s="64"/>
      <c r="J40" s="54"/>
      <c r="K40" s="54"/>
      <c r="L40" s="56"/>
      <c r="M40" s="56"/>
      <c r="N40" s="214"/>
      <c r="O40" s="13"/>
      <c r="P40" s="13"/>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row>
    <row r="41" spans="1:247" s="5" customFormat="1" ht="15" customHeight="1">
      <c r="A41" s="216"/>
      <c r="B41" s="249" t="s">
        <v>370</v>
      </c>
      <c r="C41" s="217"/>
      <c r="D41" s="216" t="s">
        <v>348</v>
      </c>
      <c r="E41" s="211">
        <v>68</v>
      </c>
      <c r="F41" s="211">
        <f t="shared" si="0"/>
        <v>68</v>
      </c>
      <c r="G41" s="211">
        <v>63</v>
      </c>
      <c r="H41" s="54"/>
      <c r="I41" s="64"/>
      <c r="J41" s="54"/>
      <c r="K41" s="54"/>
      <c r="L41" s="56"/>
      <c r="M41" s="56"/>
      <c r="N41" s="214"/>
      <c r="O41" s="13"/>
      <c r="P41" s="13"/>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row>
    <row r="42" spans="1:247" s="5" customFormat="1" ht="15" customHeight="1">
      <c r="A42" s="216">
        <v>210</v>
      </c>
      <c r="B42" s="249" t="s">
        <v>370</v>
      </c>
      <c r="C42" s="249" t="s">
        <v>361</v>
      </c>
      <c r="D42" s="216" t="s">
        <v>349</v>
      </c>
      <c r="E42" s="211">
        <v>68</v>
      </c>
      <c r="F42" s="211">
        <f t="shared" si="0"/>
        <v>68</v>
      </c>
      <c r="G42" s="211">
        <v>63</v>
      </c>
      <c r="H42" s="54"/>
      <c r="I42" s="64"/>
      <c r="J42" s="54"/>
      <c r="K42" s="54"/>
      <c r="L42" s="56"/>
      <c r="M42" s="56"/>
      <c r="N42" s="214"/>
      <c r="O42" s="13"/>
      <c r="P42" s="13"/>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row>
    <row r="43" spans="1:247" s="5" customFormat="1" ht="15" customHeight="1">
      <c r="A43" s="216"/>
      <c r="B43" s="249" t="s">
        <v>371</v>
      </c>
      <c r="C43" s="217"/>
      <c r="D43" s="216" t="s">
        <v>350</v>
      </c>
      <c r="E43" s="211">
        <v>304.32</v>
      </c>
      <c r="F43" s="211">
        <f t="shared" si="0"/>
        <v>304.32</v>
      </c>
      <c r="G43" s="211"/>
      <c r="H43" s="54"/>
      <c r="I43" s="64"/>
      <c r="J43" s="54"/>
      <c r="K43" s="54"/>
      <c r="L43" s="56"/>
      <c r="M43" s="56"/>
      <c r="N43" s="214"/>
      <c r="O43" s="13"/>
      <c r="P43" s="13"/>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row>
    <row r="44" spans="1:247" s="5" customFormat="1" ht="15" customHeight="1">
      <c r="A44" s="216">
        <v>210</v>
      </c>
      <c r="B44" s="249" t="s">
        <v>371</v>
      </c>
      <c r="C44" s="249" t="s">
        <v>372</v>
      </c>
      <c r="D44" s="216" t="s">
        <v>351</v>
      </c>
      <c r="E44" s="211">
        <v>304.32</v>
      </c>
      <c r="F44" s="211">
        <f t="shared" si="0"/>
        <v>304.32</v>
      </c>
      <c r="G44" s="211"/>
      <c r="H44" s="54"/>
      <c r="I44" s="64"/>
      <c r="J44" s="54"/>
      <c r="K44" s="54"/>
      <c r="L44" s="56"/>
      <c r="M44" s="56"/>
      <c r="N44" s="214"/>
      <c r="O44" s="13"/>
      <c r="P44" s="13"/>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row>
    <row r="45" spans="1:247" s="5" customFormat="1" ht="15" customHeight="1">
      <c r="A45" s="216"/>
      <c r="B45" s="249" t="s">
        <v>362</v>
      </c>
      <c r="C45" s="217"/>
      <c r="D45" s="216" t="s">
        <v>352</v>
      </c>
      <c r="E45" s="211">
        <v>491.45</v>
      </c>
      <c r="F45" s="211">
        <f t="shared" si="0"/>
        <v>491.45</v>
      </c>
      <c r="G45" s="211"/>
      <c r="H45" s="54"/>
      <c r="I45" s="64"/>
      <c r="J45" s="54"/>
      <c r="K45" s="54"/>
      <c r="L45" s="56"/>
      <c r="M45" s="56"/>
      <c r="N45" s="214"/>
      <c r="O45" s="13"/>
      <c r="P45" s="13"/>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row>
    <row r="46" spans="1:247" s="5" customFormat="1" ht="15" customHeight="1">
      <c r="A46" s="216">
        <v>210</v>
      </c>
      <c r="B46" s="249" t="s">
        <v>362</v>
      </c>
      <c r="C46" s="249" t="s">
        <v>362</v>
      </c>
      <c r="D46" s="216" t="s">
        <v>352</v>
      </c>
      <c r="E46" s="211">
        <v>491.45</v>
      </c>
      <c r="F46" s="211">
        <f t="shared" si="0"/>
        <v>491.45</v>
      </c>
      <c r="G46" s="211"/>
      <c r="H46" s="54"/>
      <c r="I46" s="64"/>
      <c r="J46" s="54"/>
      <c r="K46" s="54"/>
      <c r="L46" s="56"/>
      <c r="M46" s="56"/>
      <c r="N46" s="214"/>
      <c r="O46" s="13"/>
      <c r="P46" s="13"/>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row>
    <row r="47" spans="1:247" s="5" customFormat="1" ht="15" customHeight="1">
      <c r="A47" s="216">
        <v>221</v>
      </c>
      <c r="B47" s="217"/>
      <c r="C47" s="217"/>
      <c r="D47" s="216" t="s">
        <v>36</v>
      </c>
      <c r="E47" s="211">
        <v>599.63</v>
      </c>
      <c r="F47" s="211">
        <f t="shared" si="0"/>
        <v>596.54</v>
      </c>
      <c r="G47" s="211">
        <v>0</v>
      </c>
      <c r="H47" s="54"/>
      <c r="I47" s="64"/>
      <c r="J47" s="54"/>
      <c r="K47" s="54"/>
      <c r="L47" s="56"/>
      <c r="M47" s="56"/>
      <c r="N47" s="214">
        <v>3.09</v>
      </c>
      <c r="O47" s="13"/>
      <c r="P47" s="13"/>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row>
    <row r="48" spans="1:247" s="5" customFormat="1" ht="15" customHeight="1">
      <c r="A48" s="216"/>
      <c r="B48" s="249" t="s">
        <v>361</v>
      </c>
      <c r="C48" s="217"/>
      <c r="D48" s="216" t="s">
        <v>353</v>
      </c>
      <c r="E48" s="211">
        <v>599.63</v>
      </c>
      <c r="F48" s="211">
        <f t="shared" si="0"/>
        <v>596.54</v>
      </c>
      <c r="G48" s="211">
        <v>0</v>
      </c>
      <c r="H48" s="54"/>
      <c r="I48" s="64"/>
      <c r="J48" s="54"/>
      <c r="K48" s="54"/>
      <c r="L48" s="56"/>
      <c r="M48" s="56"/>
      <c r="N48" s="214">
        <v>3.09</v>
      </c>
      <c r="O48" s="13"/>
      <c r="P48" s="13"/>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row>
    <row r="49" spans="1:247" s="5" customFormat="1" ht="15" customHeight="1">
      <c r="A49" s="216">
        <v>221</v>
      </c>
      <c r="B49" s="249" t="s">
        <v>361</v>
      </c>
      <c r="C49" s="249" t="s">
        <v>363</v>
      </c>
      <c r="D49" s="216" t="s">
        <v>354</v>
      </c>
      <c r="E49" s="211">
        <v>599.63</v>
      </c>
      <c r="F49" s="211">
        <f t="shared" si="0"/>
        <v>596.54</v>
      </c>
      <c r="G49" s="211">
        <v>0</v>
      </c>
      <c r="H49" s="54"/>
      <c r="I49" s="64"/>
      <c r="J49" s="54"/>
      <c r="K49" s="54"/>
      <c r="L49" s="56"/>
      <c r="M49" s="56"/>
      <c r="N49" s="214">
        <v>3.09</v>
      </c>
      <c r="O49" s="13"/>
      <c r="P49" s="13"/>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row>
    <row r="50" spans="1:247" s="5" customFormat="1" ht="15" customHeight="1">
      <c r="A50" s="216">
        <v>229</v>
      </c>
      <c r="B50" s="217"/>
      <c r="C50" s="217"/>
      <c r="D50" s="216" t="s">
        <v>304</v>
      </c>
      <c r="E50" s="211">
        <v>200.05</v>
      </c>
      <c r="F50" s="211">
        <f t="shared" si="0"/>
        <v>200.05</v>
      </c>
      <c r="G50" s="211">
        <v>0</v>
      </c>
      <c r="H50" s="54"/>
      <c r="I50" s="64"/>
      <c r="J50" s="54"/>
      <c r="K50" s="54"/>
      <c r="L50" s="56"/>
      <c r="M50" s="56"/>
      <c r="N50" s="214"/>
      <c r="O50" s="13"/>
      <c r="P50" s="13"/>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row>
    <row r="51" spans="1:247" s="5" customFormat="1" ht="15" customHeight="1">
      <c r="A51" s="216"/>
      <c r="B51" s="249" t="s">
        <v>373</v>
      </c>
      <c r="C51" s="217"/>
      <c r="D51" s="216" t="s">
        <v>355</v>
      </c>
      <c r="E51" s="211">
        <v>200.05</v>
      </c>
      <c r="F51" s="211">
        <f t="shared" si="0"/>
        <v>200.05</v>
      </c>
      <c r="G51" s="211">
        <v>0</v>
      </c>
      <c r="H51" s="54"/>
      <c r="I51" s="64"/>
      <c r="J51" s="54"/>
      <c r="K51" s="54"/>
      <c r="L51" s="56"/>
      <c r="M51" s="56"/>
      <c r="N51" s="214"/>
      <c r="O51" s="13"/>
      <c r="P51" s="13"/>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row>
    <row r="52" spans="1:247" s="5" customFormat="1" ht="15" customHeight="1">
      <c r="A52" s="216">
        <v>229</v>
      </c>
      <c r="B52" s="249" t="s">
        <v>373</v>
      </c>
      <c r="C52" s="249" t="s">
        <v>361</v>
      </c>
      <c r="D52" s="216" t="s">
        <v>356</v>
      </c>
      <c r="E52" s="211">
        <v>200.05</v>
      </c>
      <c r="F52" s="211">
        <f t="shared" si="0"/>
        <v>200.05</v>
      </c>
      <c r="G52" s="211">
        <v>0</v>
      </c>
      <c r="H52" s="54"/>
      <c r="I52" s="64"/>
      <c r="J52" s="54"/>
      <c r="K52" s="54"/>
      <c r="L52" s="56"/>
      <c r="M52" s="56"/>
      <c r="N52" s="214"/>
      <c r="O52" s="13"/>
      <c r="P52" s="13"/>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row>
  </sheetData>
  <sheetProtection/>
  <mergeCells count="17">
    <mergeCell ref="D4:D6"/>
    <mergeCell ref="J5:J6"/>
    <mergeCell ref="K5:K6"/>
    <mergeCell ref="L5:M5"/>
    <mergeCell ref="E5:E6"/>
    <mergeCell ref="H5:H6"/>
    <mergeCell ref="I5:I6"/>
    <mergeCell ref="O5:O6"/>
    <mergeCell ref="P5:P6"/>
    <mergeCell ref="E4:P4"/>
    <mergeCell ref="N5:N6"/>
    <mergeCell ref="A1:N1"/>
    <mergeCell ref="A4:C4"/>
    <mergeCell ref="F5:G5"/>
    <mergeCell ref="A5:A6"/>
    <mergeCell ref="B5:B6"/>
    <mergeCell ref="C5:C6"/>
  </mergeCells>
  <printOptions horizontalCentered="1" verticalCentered="1"/>
  <pageMargins left="0" right="0" top="0" bottom="0" header="0.5118110236220472" footer="0"/>
  <pageSetup fitToHeight="1" fitToWidth="1" horizontalDpi="600" verticalDpi="600" orientation="landscape" paperSize="9" scale="84" r:id="rId1"/>
</worksheet>
</file>

<file path=xl/worksheets/sheet29.xml><?xml version="1.0" encoding="utf-8"?>
<worksheet xmlns="http://schemas.openxmlformats.org/spreadsheetml/2006/main" xmlns:r="http://schemas.openxmlformats.org/officeDocument/2006/relationships">
  <sheetPr>
    <pageSetUpPr fitToPage="1"/>
  </sheetPr>
  <dimension ref="A1:Q14"/>
  <sheetViews>
    <sheetView showGridLines="0" showZeros="0" zoomScalePageLayoutView="0" workbookViewId="0" topLeftCell="A1">
      <selection activeCell="A12" sqref="A12:IV12"/>
    </sheetView>
  </sheetViews>
  <sheetFormatPr defaultColWidth="9.16015625" defaultRowHeight="11.25"/>
  <cols>
    <col min="1" max="1" width="38.16015625" style="19" customWidth="1"/>
    <col min="2" max="2" width="14.66015625" style="19" customWidth="1"/>
    <col min="3" max="3" width="13.16015625" style="19" customWidth="1"/>
    <col min="4" max="6" width="14.16015625" style="19" bestFit="1" customWidth="1"/>
    <col min="7" max="7" width="16" style="19" customWidth="1"/>
    <col min="8" max="8" width="14.16015625" style="19" bestFit="1" customWidth="1"/>
    <col min="9" max="9" width="8.83203125" style="19" customWidth="1"/>
    <col min="10" max="11" width="13.83203125" style="19" customWidth="1"/>
    <col min="12" max="12" width="13.16015625" style="19" customWidth="1"/>
    <col min="13" max="13" width="14.16015625" style="19" customWidth="1"/>
    <col min="14" max="14" width="11" style="19" customWidth="1"/>
    <col min="15" max="15" width="15.5" style="19" customWidth="1"/>
    <col min="16" max="16" width="13.66015625" style="19" customWidth="1"/>
    <col min="17" max="16384" width="9.16015625" style="19" customWidth="1"/>
  </cols>
  <sheetData>
    <row r="1" spans="1:16" ht="36.75" customHeight="1">
      <c r="A1" s="375" t="s">
        <v>117</v>
      </c>
      <c r="B1" s="375"/>
      <c r="C1" s="375"/>
      <c r="D1" s="375"/>
      <c r="E1" s="375"/>
      <c r="F1" s="375"/>
      <c r="G1" s="375"/>
      <c r="H1" s="375"/>
      <c r="I1" s="375"/>
      <c r="J1" s="375"/>
      <c r="K1" s="375"/>
      <c r="L1" s="375"/>
      <c r="M1" s="375"/>
      <c r="N1" s="375"/>
      <c r="O1" s="375"/>
      <c r="P1" s="375"/>
    </row>
    <row r="2" spans="15:16" ht="15.75" customHeight="1">
      <c r="O2" s="348" t="s">
        <v>40</v>
      </c>
      <c r="P2" s="348"/>
    </row>
    <row r="3" spans="1:16" ht="18" customHeight="1">
      <c r="A3" s="234" t="s">
        <v>266</v>
      </c>
      <c r="B3" s="142"/>
      <c r="C3" s="50"/>
      <c r="D3" s="50"/>
      <c r="E3" s="50"/>
      <c r="F3" s="50"/>
      <c r="G3" s="50"/>
      <c r="H3" s="50"/>
      <c r="I3" s="50"/>
      <c r="J3" s="50"/>
      <c r="K3" s="50"/>
      <c r="L3" s="50"/>
      <c r="O3" s="356" t="s">
        <v>3</v>
      </c>
      <c r="P3" s="356"/>
    </row>
    <row r="4" spans="1:17" s="73" customFormat="1" ht="21" customHeight="1">
      <c r="A4" s="376" t="s">
        <v>19</v>
      </c>
      <c r="B4" s="74" t="s">
        <v>41</v>
      </c>
      <c r="C4" s="75"/>
      <c r="D4" s="75"/>
      <c r="E4" s="75"/>
      <c r="F4" s="75"/>
      <c r="G4" s="75"/>
      <c r="H4" s="75"/>
      <c r="I4" s="77"/>
      <c r="J4" s="77"/>
      <c r="K4" s="77"/>
      <c r="L4" s="74" t="s">
        <v>42</v>
      </c>
      <c r="M4" s="75"/>
      <c r="N4" s="75"/>
      <c r="O4" s="75"/>
      <c r="P4" s="78"/>
      <c r="Q4" s="5"/>
    </row>
    <row r="5" spans="1:17" s="73" customFormat="1" ht="27.75" customHeight="1">
      <c r="A5" s="377"/>
      <c r="B5" s="376" t="s">
        <v>22</v>
      </c>
      <c r="C5" s="372" t="s">
        <v>8</v>
      </c>
      <c r="D5" s="373"/>
      <c r="E5" s="359" t="s">
        <v>71</v>
      </c>
      <c r="F5" s="359" t="s">
        <v>102</v>
      </c>
      <c r="G5" s="359" t="s">
        <v>73</v>
      </c>
      <c r="H5" s="359" t="s">
        <v>103</v>
      </c>
      <c r="I5" s="372" t="s">
        <v>104</v>
      </c>
      <c r="J5" s="373"/>
      <c r="K5" s="374" t="s">
        <v>130</v>
      </c>
      <c r="L5" s="359" t="s">
        <v>22</v>
      </c>
      <c r="M5" s="361" t="s">
        <v>23</v>
      </c>
      <c r="N5" s="362"/>
      <c r="O5" s="363"/>
      <c r="P5" s="359" t="s">
        <v>24</v>
      </c>
      <c r="Q5" s="5"/>
    </row>
    <row r="6" spans="1:17" s="73" customFormat="1" ht="47.25" customHeight="1">
      <c r="A6" s="378"/>
      <c r="B6" s="378"/>
      <c r="C6" s="13" t="s">
        <v>82</v>
      </c>
      <c r="D6" s="13" t="s">
        <v>101</v>
      </c>
      <c r="E6" s="360"/>
      <c r="F6" s="360"/>
      <c r="G6" s="360"/>
      <c r="H6" s="360"/>
      <c r="I6" s="13" t="s">
        <v>82</v>
      </c>
      <c r="J6" s="38" t="s">
        <v>101</v>
      </c>
      <c r="K6" s="350"/>
      <c r="L6" s="360"/>
      <c r="M6" s="47" t="s">
        <v>25</v>
      </c>
      <c r="N6" s="47" t="s">
        <v>26</v>
      </c>
      <c r="O6" s="47" t="s">
        <v>105</v>
      </c>
      <c r="P6" s="360"/>
      <c r="Q6" s="5"/>
    </row>
    <row r="7" spans="1:17" s="183" customFormat="1" ht="27" customHeight="1">
      <c r="A7" s="181">
        <v>1</v>
      </c>
      <c r="B7" s="192" t="s">
        <v>131</v>
      </c>
      <c r="C7" s="47">
        <v>3</v>
      </c>
      <c r="D7" s="47">
        <v>4</v>
      </c>
      <c r="E7" s="47">
        <v>5</v>
      </c>
      <c r="F7" s="47">
        <v>6</v>
      </c>
      <c r="G7" s="47">
        <v>7</v>
      </c>
      <c r="H7" s="47">
        <v>8</v>
      </c>
      <c r="I7" s="47">
        <v>9</v>
      </c>
      <c r="J7" s="47">
        <v>10</v>
      </c>
      <c r="K7" s="47">
        <v>11</v>
      </c>
      <c r="L7" s="191" t="s">
        <v>132</v>
      </c>
      <c r="M7" s="47">
        <v>13</v>
      </c>
      <c r="N7" s="47">
        <v>14</v>
      </c>
      <c r="O7" s="47">
        <v>15</v>
      </c>
      <c r="P7" s="47">
        <v>16</v>
      </c>
      <c r="Q7" s="182"/>
    </row>
    <row r="8" spans="1:16" s="71" customFormat="1" ht="19.5" customHeight="1">
      <c r="A8" s="14" t="s">
        <v>22</v>
      </c>
      <c r="B8" s="85">
        <f>SUM(B9:B14)</f>
        <v>9580.779999999999</v>
      </c>
      <c r="C8" s="85">
        <f>SUM(C9:C14)</f>
        <v>9433.779999999999</v>
      </c>
      <c r="D8" s="85">
        <f aca="true" t="shared" si="0" ref="D8:P8">SUM(D9:D14)</f>
        <v>438</v>
      </c>
      <c r="E8" s="85">
        <f t="shared" si="0"/>
        <v>147</v>
      </c>
      <c r="F8" s="85">
        <f t="shared" si="0"/>
        <v>0</v>
      </c>
      <c r="G8" s="85">
        <f t="shared" si="0"/>
        <v>0</v>
      </c>
      <c r="H8" s="85">
        <f t="shared" si="0"/>
        <v>0</v>
      </c>
      <c r="I8" s="85">
        <f t="shared" si="0"/>
        <v>0</v>
      </c>
      <c r="J8" s="85">
        <f t="shared" si="0"/>
        <v>0</v>
      </c>
      <c r="K8" s="85">
        <f t="shared" si="0"/>
        <v>0</v>
      </c>
      <c r="L8" s="85">
        <f t="shared" si="0"/>
        <v>9580.779999999999</v>
      </c>
      <c r="M8" s="85">
        <f t="shared" si="0"/>
        <v>4639.24</v>
      </c>
      <c r="N8" s="85">
        <f t="shared" si="0"/>
        <v>788.03</v>
      </c>
      <c r="O8" s="85">
        <f t="shared" si="0"/>
        <v>218.89</v>
      </c>
      <c r="P8" s="85">
        <f t="shared" si="0"/>
        <v>3934.62</v>
      </c>
    </row>
    <row r="9" spans="1:16" ht="19.5" customHeight="1">
      <c r="A9" s="213" t="s">
        <v>310</v>
      </c>
      <c r="B9" s="211">
        <v>4666.07</v>
      </c>
      <c r="C9" s="211">
        <v>4666.07</v>
      </c>
      <c r="D9" s="211">
        <v>438</v>
      </c>
      <c r="E9" s="63"/>
      <c r="F9" s="63"/>
      <c r="G9" s="63"/>
      <c r="H9" s="63"/>
      <c r="I9" s="63"/>
      <c r="J9" s="63"/>
      <c r="K9" s="63"/>
      <c r="L9" s="211">
        <v>4666.07</v>
      </c>
      <c r="M9" s="212">
        <v>831.47</v>
      </c>
      <c r="N9" s="212">
        <v>134.62</v>
      </c>
      <c r="O9" s="212">
        <v>39.06</v>
      </c>
      <c r="P9" s="211">
        <v>3660.92</v>
      </c>
    </row>
    <row r="10" spans="1:16" ht="19.5" customHeight="1">
      <c r="A10" s="213" t="s">
        <v>311</v>
      </c>
      <c r="B10" s="212">
        <v>24.66</v>
      </c>
      <c r="C10" s="212">
        <v>24.66</v>
      </c>
      <c r="D10" s="212"/>
      <c r="E10" s="86"/>
      <c r="F10" s="86"/>
      <c r="G10" s="86"/>
      <c r="H10" s="86"/>
      <c r="I10" s="86"/>
      <c r="J10" s="86"/>
      <c r="K10" s="86"/>
      <c r="L10" s="212">
        <v>24.66</v>
      </c>
      <c r="M10" s="212">
        <v>19.4</v>
      </c>
      <c r="N10" s="212">
        <v>4.47</v>
      </c>
      <c r="O10" s="212">
        <v>0.79</v>
      </c>
      <c r="P10" s="133"/>
    </row>
    <row r="11" spans="1:16" ht="19.5" customHeight="1">
      <c r="A11" s="213" t="s">
        <v>316</v>
      </c>
      <c r="B11" s="211">
        <v>528.41</v>
      </c>
      <c r="C11" s="211">
        <v>528.41</v>
      </c>
      <c r="D11" s="211"/>
      <c r="E11" s="76"/>
      <c r="F11" s="76"/>
      <c r="G11" s="76"/>
      <c r="H11" s="76"/>
      <c r="I11" s="76"/>
      <c r="J11" s="76"/>
      <c r="K11" s="76"/>
      <c r="L11" s="212">
        <v>528.41</v>
      </c>
      <c r="M11" s="212">
        <v>449.71</v>
      </c>
      <c r="N11" s="212">
        <v>70.43</v>
      </c>
      <c r="O11" s="212">
        <v>8.27</v>
      </c>
      <c r="P11" s="133"/>
    </row>
    <row r="12" spans="1:16" ht="19.5" customHeight="1">
      <c r="A12" s="213" t="s">
        <v>317</v>
      </c>
      <c r="B12" s="211">
        <v>2041.46</v>
      </c>
      <c r="C12" s="211">
        <v>1894.46</v>
      </c>
      <c r="D12" s="133"/>
      <c r="E12" s="76">
        <v>147</v>
      </c>
      <c r="F12" s="211"/>
      <c r="G12" s="84"/>
      <c r="H12" s="84"/>
      <c r="I12" s="84"/>
      <c r="J12" s="84"/>
      <c r="K12" s="84"/>
      <c r="L12" s="212">
        <v>2041.46</v>
      </c>
      <c r="M12" s="212">
        <v>1595.03</v>
      </c>
      <c r="N12" s="212">
        <v>304.95</v>
      </c>
      <c r="O12" s="212">
        <v>61.48</v>
      </c>
      <c r="P12" s="248">
        <v>80</v>
      </c>
    </row>
    <row r="13" spans="1:16" ht="19.5" customHeight="1">
      <c r="A13" s="213" t="s">
        <v>237</v>
      </c>
      <c r="B13" s="211">
        <v>430.54</v>
      </c>
      <c r="C13" s="211">
        <v>430.54</v>
      </c>
      <c r="D13" s="133"/>
      <c r="E13" s="76"/>
      <c r="F13" s="84"/>
      <c r="G13" s="84"/>
      <c r="H13" s="84"/>
      <c r="I13" s="84"/>
      <c r="J13" s="84"/>
      <c r="K13" s="84"/>
      <c r="L13" s="211">
        <v>430.54</v>
      </c>
      <c r="M13" s="212">
        <v>337.11</v>
      </c>
      <c r="N13" s="212">
        <v>73.86</v>
      </c>
      <c r="O13" s="212">
        <v>15.57</v>
      </c>
      <c r="P13" s="211">
        <v>4</v>
      </c>
    </row>
    <row r="14" spans="1:16" ht="19.5" customHeight="1">
      <c r="A14" s="213" t="s">
        <v>318</v>
      </c>
      <c r="B14" s="211">
        <v>1889.64</v>
      </c>
      <c r="C14" s="211">
        <v>1889.64</v>
      </c>
      <c r="D14" s="133"/>
      <c r="E14" s="76"/>
      <c r="F14" s="84"/>
      <c r="G14" s="84"/>
      <c r="H14" s="84"/>
      <c r="I14" s="84"/>
      <c r="J14" s="84"/>
      <c r="K14" s="84"/>
      <c r="L14" s="211">
        <v>1889.64</v>
      </c>
      <c r="M14" s="212">
        <v>1406.52</v>
      </c>
      <c r="N14" s="212">
        <v>199.7</v>
      </c>
      <c r="O14" s="212">
        <v>93.72</v>
      </c>
      <c r="P14" s="211">
        <v>189.7</v>
      </c>
    </row>
    <row r="16" s="71" customFormat="1" ht="48.75" customHeight="1"/>
    <row r="17" ht="19.5" customHeight="1"/>
    <row r="18" ht="36" customHeight="1"/>
  </sheetData>
  <sheetProtection/>
  <mergeCells count="15">
    <mergeCell ref="A4:A6"/>
    <mergeCell ref="B5:B6"/>
    <mergeCell ref="E5:E6"/>
    <mergeCell ref="F5:F6"/>
    <mergeCell ref="L5:L6"/>
    <mergeCell ref="P5:P6"/>
    <mergeCell ref="G5:G6"/>
    <mergeCell ref="H5:H6"/>
    <mergeCell ref="I5:J5"/>
    <mergeCell ref="K5:K6"/>
    <mergeCell ref="A1:P1"/>
    <mergeCell ref="O2:P2"/>
    <mergeCell ref="O3:P3"/>
    <mergeCell ref="C5:D5"/>
    <mergeCell ref="M5:O5"/>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L114"/>
  <sheetViews>
    <sheetView showGridLines="0" showZeros="0" zoomScalePageLayoutView="0" workbookViewId="0" topLeftCell="A1">
      <selection activeCell="I76" sqref="I76"/>
    </sheetView>
  </sheetViews>
  <sheetFormatPr defaultColWidth="9.16015625" defaultRowHeight="11.25"/>
  <cols>
    <col min="1" max="1" width="31.16015625" style="19" customWidth="1"/>
    <col min="2" max="3" width="5.5" style="19" customWidth="1"/>
    <col min="4" max="4" width="5.33203125" style="19" customWidth="1"/>
    <col min="5" max="5" width="55.83203125" style="19" bestFit="1" customWidth="1"/>
    <col min="6" max="6" width="14.5" style="19" bestFit="1" customWidth="1"/>
    <col min="7" max="7" width="13.5" style="19" customWidth="1"/>
    <col min="8" max="8" width="14.16015625" style="19" customWidth="1"/>
    <col min="9" max="9" width="15.66015625" style="19" customWidth="1"/>
    <col min="10" max="10" width="14.5" style="19" customWidth="1"/>
    <col min="11" max="16384" width="9.16015625" style="19" customWidth="1"/>
  </cols>
  <sheetData>
    <row r="1" spans="1:10" ht="33" customHeight="1">
      <c r="A1" s="375" t="s">
        <v>118</v>
      </c>
      <c r="B1" s="375"/>
      <c r="C1" s="375"/>
      <c r="D1" s="375"/>
      <c r="E1" s="375"/>
      <c r="F1" s="375"/>
      <c r="G1" s="375"/>
      <c r="H1" s="375"/>
      <c r="I1" s="375"/>
      <c r="J1" s="375"/>
    </row>
    <row r="2" spans="9:10" ht="15.75" customHeight="1">
      <c r="I2" s="348" t="s">
        <v>43</v>
      </c>
      <c r="J2" s="348"/>
    </row>
    <row r="3" spans="1:10" ht="18" customHeight="1">
      <c r="A3" s="234" t="s">
        <v>209</v>
      </c>
      <c r="B3" s="50"/>
      <c r="C3" s="50"/>
      <c r="D3" s="50"/>
      <c r="E3" s="50"/>
      <c r="F3" s="50"/>
      <c r="G3" s="50"/>
      <c r="H3" s="50"/>
      <c r="I3" s="356" t="s">
        <v>3</v>
      </c>
      <c r="J3" s="356"/>
    </row>
    <row r="4" spans="1:10" s="18" customFormat="1" ht="18" customHeight="1">
      <c r="A4" s="357" t="s">
        <v>19</v>
      </c>
      <c r="B4" s="357" t="s">
        <v>29</v>
      </c>
      <c r="C4" s="357"/>
      <c r="D4" s="357"/>
      <c r="E4" s="358" t="s">
        <v>30</v>
      </c>
      <c r="F4" s="358" t="s">
        <v>44</v>
      </c>
      <c r="G4" s="358"/>
      <c r="H4" s="358"/>
      <c r="I4" s="358"/>
      <c r="J4" s="358"/>
    </row>
    <row r="5" spans="1:10" s="18" customFormat="1" ht="18" customHeight="1">
      <c r="A5" s="357"/>
      <c r="B5" s="357" t="s">
        <v>31</v>
      </c>
      <c r="C5" s="357" t="s">
        <v>32</v>
      </c>
      <c r="D5" s="357" t="s">
        <v>33</v>
      </c>
      <c r="E5" s="358"/>
      <c r="F5" s="350" t="s">
        <v>22</v>
      </c>
      <c r="G5" s="351" t="s">
        <v>23</v>
      </c>
      <c r="H5" s="351"/>
      <c r="I5" s="351"/>
      <c r="J5" s="350" t="s">
        <v>24</v>
      </c>
    </row>
    <row r="6" spans="1:12" s="18" customFormat="1" ht="26.25" customHeight="1">
      <c r="A6" s="357"/>
      <c r="B6" s="357"/>
      <c r="C6" s="357"/>
      <c r="D6" s="357"/>
      <c r="E6" s="358"/>
      <c r="F6" s="350"/>
      <c r="G6" s="13" t="s">
        <v>25</v>
      </c>
      <c r="H6" s="13" t="s">
        <v>26</v>
      </c>
      <c r="I6" s="13" t="s">
        <v>105</v>
      </c>
      <c r="J6" s="350"/>
      <c r="K6" s="23"/>
      <c r="L6" s="23"/>
    </row>
    <row r="7" spans="1:12" s="18" customFormat="1" ht="19.5" customHeight="1">
      <c r="A7" s="51"/>
      <c r="B7" s="52"/>
      <c r="C7" s="52"/>
      <c r="D7" s="52"/>
      <c r="E7" s="53" t="s">
        <v>22</v>
      </c>
      <c r="F7" s="83">
        <f>F8+F39+F52+F65+F80+F97</f>
        <v>9433.779999999999</v>
      </c>
      <c r="G7" s="83">
        <f>G8+G39+G52+G65+G80+G97</f>
        <v>4622.610000000001</v>
      </c>
      <c r="H7" s="83">
        <f>H8+H39+H52+H65+H80+H97</f>
        <v>658.9000000000001</v>
      </c>
      <c r="I7" s="83">
        <f>I8+I39+I52+I65+I80+I97</f>
        <v>217.64999999999998</v>
      </c>
      <c r="J7" s="83">
        <f>J8+J39+J52+J65+J80+J97</f>
        <v>3934.62</v>
      </c>
      <c r="K7" s="23"/>
      <c r="L7" s="23"/>
    </row>
    <row r="8" spans="1:10" s="257" customFormat="1" ht="15" customHeight="1">
      <c r="A8" s="270" t="s">
        <v>524</v>
      </c>
      <c r="B8" s="137"/>
      <c r="C8" s="137"/>
      <c r="D8" s="137"/>
      <c r="E8" s="127" t="s">
        <v>228</v>
      </c>
      <c r="F8" s="89">
        <v>4666.07</v>
      </c>
      <c r="G8" s="89">
        <v>831.47</v>
      </c>
      <c r="H8" s="89">
        <v>134.62</v>
      </c>
      <c r="I8" s="89">
        <v>39.06</v>
      </c>
      <c r="J8" s="89">
        <v>3660.92</v>
      </c>
    </row>
    <row r="9" spans="1:10" s="257" customFormat="1" ht="15" customHeight="1">
      <c r="A9" s="280"/>
      <c r="B9" s="137">
        <v>208</v>
      </c>
      <c r="C9" s="137"/>
      <c r="D9" s="137"/>
      <c r="E9" s="68" t="s">
        <v>35</v>
      </c>
      <c r="F9" s="89">
        <v>166.65</v>
      </c>
      <c r="G9" s="89">
        <v>115.86</v>
      </c>
      <c r="H9" s="89">
        <v>11.73</v>
      </c>
      <c r="I9" s="89">
        <v>39.06</v>
      </c>
      <c r="J9" s="89"/>
    </row>
    <row r="10" spans="1:10" s="257" customFormat="1" ht="15" customHeight="1">
      <c r="A10" s="270"/>
      <c r="B10" s="137"/>
      <c r="C10" s="137" t="s">
        <v>210</v>
      </c>
      <c r="D10" s="137"/>
      <c r="E10" s="68" t="s">
        <v>88</v>
      </c>
      <c r="F10" s="89">
        <v>166.65</v>
      </c>
      <c r="G10" s="89">
        <v>115.86</v>
      </c>
      <c r="H10" s="89">
        <v>11.73</v>
      </c>
      <c r="I10" s="89"/>
      <c r="J10" s="89"/>
    </row>
    <row r="11" spans="1:10" s="257" customFormat="1" ht="15" customHeight="1">
      <c r="A11" s="270"/>
      <c r="B11" s="137">
        <v>208</v>
      </c>
      <c r="C11" s="137" t="s">
        <v>210</v>
      </c>
      <c r="D11" s="137" t="s">
        <v>37</v>
      </c>
      <c r="E11" s="68" t="s">
        <v>89</v>
      </c>
      <c r="F11" s="89">
        <v>50.79</v>
      </c>
      <c r="G11" s="89"/>
      <c r="H11" s="89">
        <v>11.73</v>
      </c>
      <c r="I11" s="89">
        <v>39.06</v>
      </c>
      <c r="J11" s="89"/>
    </row>
    <row r="12" spans="1:10" s="257" customFormat="1" ht="15" customHeight="1">
      <c r="A12" s="270"/>
      <c r="B12" s="137">
        <v>208</v>
      </c>
      <c r="C12" s="137" t="s">
        <v>210</v>
      </c>
      <c r="D12" s="137" t="s">
        <v>210</v>
      </c>
      <c r="E12" s="68" t="s">
        <v>10</v>
      </c>
      <c r="F12" s="89">
        <v>115.86</v>
      </c>
      <c r="G12" s="89">
        <v>115.86</v>
      </c>
      <c r="H12" s="89"/>
      <c r="I12" s="89"/>
      <c r="J12" s="89"/>
    </row>
    <row r="13" spans="1:10" s="257" customFormat="1" ht="15" customHeight="1">
      <c r="A13" s="270"/>
      <c r="B13" s="137">
        <v>210</v>
      </c>
      <c r="C13" s="137"/>
      <c r="D13" s="137"/>
      <c r="E13" s="68" t="s">
        <v>91</v>
      </c>
      <c r="F13" s="89">
        <v>4205.41</v>
      </c>
      <c r="G13" s="89">
        <v>621.65</v>
      </c>
      <c r="H13" s="89">
        <v>122.89</v>
      </c>
      <c r="I13" s="89"/>
      <c r="J13" s="89">
        <v>3460.87</v>
      </c>
    </row>
    <row r="14" spans="1:10" s="257" customFormat="1" ht="15" customHeight="1">
      <c r="A14" s="270"/>
      <c r="B14" s="137"/>
      <c r="C14" s="137" t="s">
        <v>37</v>
      </c>
      <c r="D14" s="137"/>
      <c r="E14" s="68" t="s">
        <v>194</v>
      </c>
      <c r="F14" s="89">
        <v>719.61</v>
      </c>
      <c r="G14" s="89">
        <v>556.64</v>
      </c>
      <c r="H14" s="89">
        <v>122.89</v>
      </c>
      <c r="I14" s="89"/>
      <c r="J14" s="89">
        <v>40.08</v>
      </c>
    </row>
    <row r="15" spans="1:10" s="257" customFormat="1" ht="15" customHeight="1">
      <c r="A15" s="270"/>
      <c r="B15" s="137">
        <v>210</v>
      </c>
      <c r="C15" s="137" t="s">
        <v>37</v>
      </c>
      <c r="D15" s="137" t="s">
        <v>37</v>
      </c>
      <c r="E15" s="68" t="s">
        <v>13</v>
      </c>
      <c r="F15" s="89">
        <v>679.53</v>
      </c>
      <c r="G15" s="89">
        <v>556.64</v>
      </c>
      <c r="H15" s="89">
        <v>122.89</v>
      </c>
      <c r="I15" s="89"/>
      <c r="J15" s="89"/>
    </row>
    <row r="16" spans="1:10" s="257" customFormat="1" ht="15" customHeight="1">
      <c r="A16" s="270"/>
      <c r="B16" s="137">
        <v>210</v>
      </c>
      <c r="C16" s="137" t="s">
        <v>37</v>
      </c>
      <c r="D16" s="137" t="s">
        <v>214</v>
      </c>
      <c r="E16" s="68" t="s">
        <v>14</v>
      </c>
      <c r="F16" s="89">
        <v>40.08</v>
      </c>
      <c r="G16" s="89"/>
      <c r="H16" s="89"/>
      <c r="I16" s="89"/>
      <c r="J16" s="89">
        <v>40.08</v>
      </c>
    </row>
    <row r="17" spans="1:10" s="257" customFormat="1" ht="15" customHeight="1">
      <c r="A17" s="270"/>
      <c r="B17" s="137"/>
      <c r="C17" s="137" t="s">
        <v>214</v>
      </c>
      <c r="D17" s="137"/>
      <c r="E17" s="68" t="s">
        <v>196</v>
      </c>
      <c r="F17" s="89">
        <v>1093.13</v>
      </c>
      <c r="G17" s="89"/>
      <c r="H17" s="89"/>
      <c r="I17" s="89"/>
      <c r="J17" s="89">
        <v>1093.13</v>
      </c>
    </row>
    <row r="18" spans="1:10" s="257" customFormat="1" ht="15" customHeight="1">
      <c r="A18" s="270"/>
      <c r="B18" s="137">
        <v>210</v>
      </c>
      <c r="C18" s="137" t="s">
        <v>214</v>
      </c>
      <c r="D18" s="137" t="s">
        <v>216</v>
      </c>
      <c r="E18" s="68" t="s">
        <v>293</v>
      </c>
      <c r="F18" s="89">
        <v>1002.13</v>
      </c>
      <c r="G18" s="89"/>
      <c r="H18" s="89"/>
      <c r="I18" s="89"/>
      <c r="J18" s="89">
        <v>1002.13</v>
      </c>
    </row>
    <row r="19" spans="1:10" s="257" customFormat="1" ht="15" customHeight="1">
      <c r="A19" s="270"/>
      <c r="B19" s="137">
        <v>210</v>
      </c>
      <c r="C19" s="137" t="s">
        <v>214</v>
      </c>
      <c r="D19" s="137" t="s">
        <v>217</v>
      </c>
      <c r="E19" s="68" t="s">
        <v>197</v>
      </c>
      <c r="F19" s="89">
        <v>91</v>
      </c>
      <c r="G19" s="89"/>
      <c r="H19" s="89"/>
      <c r="I19" s="89"/>
      <c r="J19" s="89">
        <v>91</v>
      </c>
    </row>
    <row r="20" spans="1:10" s="257" customFormat="1" ht="15" customHeight="1">
      <c r="A20" s="270"/>
      <c r="B20" s="137"/>
      <c r="C20" s="137" t="s">
        <v>218</v>
      </c>
      <c r="D20" s="137"/>
      <c r="E20" s="68" t="s">
        <v>198</v>
      </c>
      <c r="F20" s="89">
        <v>1517.35</v>
      </c>
      <c r="G20" s="89"/>
      <c r="H20" s="89"/>
      <c r="I20" s="89"/>
      <c r="J20" s="89">
        <v>1517.35</v>
      </c>
    </row>
    <row r="21" spans="1:10" s="257" customFormat="1" ht="15" customHeight="1">
      <c r="A21" s="270"/>
      <c r="B21" s="137">
        <v>210</v>
      </c>
      <c r="C21" s="137" t="s">
        <v>218</v>
      </c>
      <c r="D21" s="137" t="s">
        <v>220</v>
      </c>
      <c r="E21" s="68" t="s">
        <v>201</v>
      </c>
      <c r="F21" s="89">
        <v>1137.35</v>
      </c>
      <c r="G21" s="89"/>
      <c r="H21" s="89"/>
      <c r="I21" s="89"/>
      <c r="J21" s="89">
        <v>1137.35</v>
      </c>
    </row>
    <row r="22" spans="1:10" s="257" customFormat="1" ht="15" customHeight="1">
      <c r="A22" s="270"/>
      <c r="B22" s="137">
        <v>210</v>
      </c>
      <c r="C22" s="137" t="s">
        <v>218</v>
      </c>
      <c r="D22" s="137" t="s">
        <v>221</v>
      </c>
      <c r="E22" s="68" t="s">
        <v>202</v>
      </c>
      <c r="F22" s="89">
        <v>5</v>
      </c>
      <c r="G22" s="89"/>
      <c r="H22" s="89"/>
      <c r="I22" s="89"/>
      <c r="J22" s="89">
        <v>5</v>
      </c>
    </row>
    <row r="23" spans="1:10" s="257" customFormat="1" ht="15" customHeight="1">
      <c r="A23" s="280"/>
      <c r="B23" s="137"/>
      <c r="C23" s="137" t="s">
        <v>218</v>
      </c>
      <c r="D23" s="137" t="s">
        <v>217</v>
      </c>
      <c r="E23" s="68" t="s">
        <v>297</v>
      </c>
      <c r="F23" s="89">
        <v>375</v>
      </c>
      <c r="G23" s="89"/>
      <c r="H23" s="89"/>
      <c r="I23" s="89"/>
      <c r="J23" s="89">
        <v>375</v>
      </c>
    </row>
    <row r="24" spans="1:10" s="257" customFormat="1" ht="15" customHeight="1">
      <c r="A24" s="270"/>
      <c r="B24" s="137"/>
      <c r="C24" s="137" t="s">
        <v>222</v>
      </c>
      <c r="D24" s="137"/>
      <c r="E24" s="68" t="s">
        <v>203</v>
      </c>
      <c r="F24" s="89">
        <v>6.86</v>
      </c>
      <c r="G24" s="89"/>
      <c r="H24" s="89"/>
      <c r="I24" s="89"/>
      <c r="J24" s="89">
        <v>6.86</v>
      </c>
    </row>
    <row r="25" spans="1:10" s="257" customFormat="1" ht="15" customHeight="1">
      <c r="A25" s="270"/>
      <c r="B25" s="137">
        <v>210</v>
      </c>
      <c r="C25" s="137" t="s">
        <v>222</v>
      </c>
      <c r="D25" s="137" t="s">
        <v>217</v>
      </c>
      <c r="E25" s="68" t="s">
        <v>204</v>
      </c>
      <c r="F25" s="89">
        <v>6.86</v>
      </c>
      <c r="G25" s="89"/>
      <c r="H25" s="89"/>
      <c r="I25" s="89"/>
      <c r="J25" s="89">
        <v>6.86</v>
      </c>
    </row>
    <row r="26" spans="1:10" s="257" customFormat="1" ht="15" customHeight="1">
      <c r="A26" s="270"/>
      <c r="B26" s="137"/>
      <c r="C26" s="137" t="s">
        <v>223</v>
      </c>
      <c r="D26" s="137"/>
      <c r="E26" s="68" t="s">
        <v>11</v>
      </c>
      <c r="F26" s="89">
        <v>309.01</v>
      </c>
      <c r="G26" s="89">
        <v>65.01</v>
      </c>
      <c r="H26" s="89"/>
      <c r="I26" s="89"/>
      <c r="J26" s="89">
        <v>244</v>
      </c>
    </row>
    <row r="27" spans="1:10" s="257" customFormat="1" ht="15" customHeight="1">
      <c r="A27" s="270"/>
      <c r="B27" s="137">
        <v>210</v>
      </c>
      <c r="C27" s="137" t="s">
        <v>223</v>
      </c>
      <c r="D27" s="137" t="s">
        <v>37</v>
      </c>
      <c r="E27" s="68" t="s">
        <v>12</v>
      </c>
      <c r="F27" s="89">
        <v>65.01</v>
      </c>
      <c r="G27" s="89">
        <v>65.01</v>
      </c>
      <c r="H27" s="89"/>
      <c r="I27" s="89"/>
      <c r="J27" s="89"/>
    </row>
    <row r="28" spans="1:10" s="257" customFormat="1" ht="15" customHeight="1">
      <c r="A28" s="270"/>
      <c r="B28" s="137">
        <v>210</v>
      </c>
      <c r="C28" s="137" t="s">
        <v>223</v>
      </c>
      <c r="D28" s="137" t="s">
        <v>225</v>
      </c>
      <c r="E28" s="68" t="s">
        <v>206</v>
      </c>
      <c r="F28" s="89">
        <v>244</v>
      </c>
      <c r="G28" s="89"/>
      <c r="H28" s="89"/>
      <c r="I28" s="89"/>
      <c r="J28" s="89">
        <v>244</v>
      </c>
    </row>
    <row r="29" spans="1:10" s="257" customFormat="1" ht="15" customHeight="1">
      <c r="A29" s="270"/>
      <c r="B29" s="137"/>
      <c r="C29" s="137" t="s">
        <v>314</v>
      </c>
      <c r="D29" s="137"/>
      <c r="E29" s="68" t="s">
        <v>298</v>
      </c>
      <c r="F29" s="89">
        <v>68</v>
      </c>
      <c r="G29" s="89"/>
      <c r="H29" s="89"/>
      <c r="I29" s="89"/>
      <c r="J29" s="89">
        <v>68</v>
      </c>
    </row>
    <row r="30" spans="1:10" s="257" customFormat="1" ht="15" customHeight="1">
      <c r="A30" s="270"/>
      <c r="B30" s="137">
        <v>210</v>
      </c>
      <c r="C30" s="137" t="s">
        <v>314</v>
      </c>
      <c r="D30" s="137" t="s">
        <v>214</v>
      </c>
      <c r="E30" s="68" t="s">
        <v>299</v>
      </c>
      <c r="F30" s="89">
        <v>68</v>
      </c>
      <c r="G30" s="89"/>
      <c r="H30" s="89"/>
      <c r="I30" s="89"/>
      <c r="J30" s="89">
        <v>68</v>
      </c>
    </row>
    <row r="31" spans="1:10" s="257" customFormat="1" ht="15" customHeight="1">
      <c r="A31" s="270"/>
      <c r="B31" s="137"/>
      <c r="C31" s="137" t="s">
        <v>217</v>
      </c>
      <c r="D31" s="137"/>
      <c r="E31" s="68" t="s">
        <v>302</v>
      </c>
      <c r="F31" s="89">
        <v>491.45</v>
      </c>
      <c r="G31" s="89"/>
      <c r="H31" s="89"/>
      <c r="I31" s="89"/>
      <c r="J31" s="89">
        <v>491.45</v>
      </c>
    </row>
    <row r="32" spans="1:10" s="257" customFormat="1" ht="15" customHeight="1">
      <c r="A32" s="270"/>
      <c r="B32" s="137">
        <v>210</v>
      </c>
      <c r="C32" s="137" t="s">
        <v>217</v>
      </c>
      <c r="D32" s="137" t="s">
        <v>217</v>
      </c>
      <c r="E32" s="68" t="s">
        <v>303</v>
      </c>
      <c r="F32" s="89">
        <v>491.45</v>
      </c>
      <c r="G32" s="89"/>
      <c r="H32" s="89"/>
      <c r="I32" s="89"/>
      <c r="J32" s="89">
        <v>491.45</v>
      </c>
    </row>
    <row r="33" spans="1:10" s="257" customFormat="1" ht="15" customHeight="1">
      <c r="A33" s="270"/>
      <c r="B33" s="137">
        <v>221</v>
      </c>
      <c r="C33" s="137"/>
      <c r="D33" s="137"/>
      <c r="E33" s="68" t="s">
        <v>36</v>
      </c>
      <c r="F33" s="89">
        <v>93.96</v>
      </c>
      <c r="G33" s="89">
        <v>93.96</v>
      </c>
      <c r="H33" s="89"/>
      <c r="I33" s="89"/>
      <c r="J33" s="89"/>
    </row>
    <row r="34" spans="1:10" s="257" customFormat="1" ht="15" customHeight="1">
      <c r="A34" s="270"/>
      <c r="B34" s="137"/>
      <c r="C34" s="137" t="s">
        <v>214</v>
      </c>
      <c r="D34" s="137"/>
      <c r="E34" s="68" t="s">
        <v>15</v>
      </c>
      <c r="F34" s="89">
        <v>93.96</v>
      </c>
      <c r="G34" s="89">
        <v>93.96</v>
      </c>
      <c r="H34" s="89"/>
      <c r="I34" s="89"/>
      <c r="J34" s="89"/>
    </row>
    <row r="35" spans="1:10" s="257" customFormat="1" ht="15" customHeight="1">
      <c r="A35" s="270"/>
      <c r="B35" s="137">
        <v>221</v>
      </c>
      <c r="C35" s="137" t="s">
        <v>214</v>
      </c>
      <c r="D35" s="137" t="s">
        <v>37</v>
      </c>
      <c r="E35" s="68" t="s">
        <v>16</v>
      </c>
      <c r="F35" s="89">
        <v>93.96</v>
      </c>
      <c r="G35" s="89">
        <v>93.96</v>
      </c>
      <c r="H35" s="89"/>
      <c r="I35" s="89"/>
      <c r="J35" s="89"/>
    </row>
    <row r="36" spans="1:10" s="257" customFormat="1" ht="15" customHeight="1">
      <c r="A36" s="270"/>
      <c r="B36" s="137">
        <v>229</v>
      </c>
      <c r="C36" s="137"/>
      <c r="D36" s="137"/>
      <c r="E36" s="68" t="s">
        <v>304</v>
      </c>
      <c r="F36" s="89">
        <v>200.05</v>
      </c>
      <c r="G36" s="89"/>
      <c r="H36" s="89"/>
      <c r="I36" s="89"/>
      <c r="J36" s="89">
        <v>200.05</v>
      </c>
    </row>
    <row r="37" spans="1:10" s="257" customFormat="1" ht="15" customHeight="1">
      <c r="A37" s="270"/>
      <c r="B37" s="137"/>
      <c r="C37" s="137" t="s">
        <v>315</v>
      </c>
      <c r="D37" s="137"/>
      <c r="E37" s="68" t="s">
        <v>305</v>
      </c>
      <c r="F37" s="89">
        <v>200.05</v>
      </c>
      <c r="G37" s="89"/>
      <c r="H37" s="89"/>
      <c r="I37" s="89"/>
      <c r="J37" s="89">
        <v>200.05</v>
      </c>
    </row>
    <row r="38" spans="1:10" s="257" customFormat="1" ht="15" customHeight="1">
      <c r="A38" s="270"/>
      <c r="B38" s="137">
        <v>229</v>
      </c>
      <c r="C38" s="137" t="s">
        <v>315</v>
      </c>
      <c r="D38" s="137" t="s">
        <v>214</v>
      </c>
      <c r="E38" s="68" t="s">
        <v>306</v>
      </c>
      <c r="F38" s="89">
        <v>200.05</v>
      </c>
      <c r="G38" s="89"/>
      <c r="H38" s="89"/>
      <c r="I38" s="89"/>
      <c r="J38" s="89">
        <v>200.05</v>
      </c>
    </row>
    <row r="39" spans="1:10" s="257" customFormat="1" ht="15" customHeight="1">
      <c r="A39" s="270" t="s">
        <v>543</v>
      </c>
      <c r="B39" s="137"/>
      <c r="C39" s="282"/>
      <c r="D39" s="282"/>
      <c r="E39" s="127" t="s">
        <v>481</v>
      </c>
      <c r="F39" s="89">
        <v>24.66</v>
      </c>
      <c r="G39" s="89">
        <v>19.4</v>
      </c>
      <c r="H39" s="89">
        <v>4.47</v>
      </c>
      <c r="I39" s="89">
        <v>0.79</v>
      </c>
      <c r="J39" s="89"/>
    </row>
    <row r="40" spans="1:10" s="257" customFormat="1" ht="15" customHeight="1">
      <c r="A40" s="270"/>
      <c r="B40" s="137" t="s">
        <v>229</v>
      </c>
      <c r="C40" s="137"/>
      <c r="D40" s="137"/>
      <c r="E40" s="68" t="s">
        <v>35</v>
      </c>
      <c r="F40" s="89">
        <v>2.93</v>
      </c>
      <c r="G40" s="89">
        <v>1.81</v>
      </c>
      <c r="H40" s="89">
        <v>0.39</v>
      </c>
      <c r="I40" s="89">
        <v>0.79</v>
      </c>
      <c r="J40" s="89"/>
    </row>
    <row r="41" spans="1:10" s="257" customFormat="1" ht="15" customHeight="1">
      <c r="A41" s="270"/>
      <c r="B41" s="137"/>
      <c r="C41" s="137" t="s">
        <v>210</v>
      </c>
      <c r="D41" s="137"/>
      <c r="E41" s="68" t="s">
        <v>88</v>
      </c>
      <c r="F41" s="89">
        <v>2.93</v>
      </c>
      <c r="G41" s="89">
        <v>1.81</v>
      </c>
      <c r="H41" s="89">
        <v>0.39</v>
      </c>
      <c r="I41" s="89">
        <v>0.79</v>
      </c>
      <c r="J41" s="89"/>
    </row>
    <row r="42" spans="1:10" s="257" customFormat="1" ht="15" customHeight="1">
      <c r="A42" s="280"/>
      <c r="B42" s="137" t="s">
        <v>230</v>
      </c>
      <c r="C42" s="137" t="s">
        <v>211</v>
      </c>
      <c r="D42" s="137" t="s">
        <v>37</v>
      </c>
      <c r="E42" s="68" t="s">
        <v>89</v>
      </c>
      <c r="F42" s="89">
        <v>1.12</v>
      </c>
      <c r="G42" s="89"/>
      <c r="H42" s="89">
        <v>0.39</v>
      </c>
      <c r="I42" s="89">
        <v>0.79</v>
      </c>
      <c r="J42" s="89"/>
    </row>
    <row r="43" spans="1:10" s="257" customFormat="1" ht="15" customHeight="1">
      <c r="A43" s="270"/>
      <c r="B43" s="137" t="s">
        <v>230</v>
      </c>
      <c r="C43" s="137" t="s">
        <v>211</v>
      </c>
      <c r="D43" s="137" t="s">
        <v>210</v>
      </c>
      <c r="E43" s="68" t="s">
        <v>10</v>
      </c>
      <c r="F43" s="89">
        <v>1.81</v>
      </c>
      <c r="G43" s="89">
        <v>1.81</v>
      </c>
      <c r="H43" s="89"/>
      <c r="I43" s="89"/>
      <c r="J43" s="89"/>
    </row>
    <row r="44" spans="1:10" s="257" customFormat="1" ht="15" customHeight="1">
      <c r="A44" s="270"/>
      <c r="B44" s="137" t="s">
        <v>231</v>
      </c>
      <c r="C44" s="137"/>
      <c r="D44" s="137"/>
      <c r="E44" s="68" t="s">
        <v>91</v>
      </c>
      <c r="F44" s="89">
        <v>19.35</v>
      </c>
      <c r="G44" s="89">
        <v>17.59</v>
      </c>
      <c r="H44" s="89">
        <v>4.08</v>
      </c>
      <c r="I44" s="89"/>
      <c r="J44" s="89"/>
    </row>
    <row r="45" spans="1:10" s="257" customFormat="1" ht="15" customHeight="1">
      <c r="A45" s="270"/>
      <c r="B45" s="137"/>
      <c r="C45" s="137" t="s">
        <v>37</v>
      </c>
      <c r="D45" s="137"/>
      <c r="E45" s="68" t="s">
        <v>194</v>
      </c>
      <c r="F45" s="89">
        <v>17.63</v>
      </c>
      <c r="G45" s="89">
        <v>13.49</v>
      </c>
      <c r="H45" s="89">
        <v>4.08</v>
      </c>
      <c r="I45" s="89"/>
      <c r="J45" s="89"/>
    </row>
    <row r="46" spans="1:10" s="257" customFormat="1" ht="15" customHeight="1">
      <c r="A46" s="270"/>
      <c r="B46" s="137" t="s">
        <v>232</v>
      </c>
      <c r="C46" s="137" t="s">
        <v>213</v>
      </c>
      <c r="D46" s="137" t="s">
        <v>37</v>
      </c>
      <c r="E46" s="68" t="s">
        <v>13</v>
      </c>
      <c r="F46" s="89">
        <v>17.63</v>
      </c>
      <c r="G46" s="89">
        <v>13.49</v>
      </c>
      <c r="H46" s="89">
        <v>4.08</v>
      </c>
      <c r="I46" s="89"/>
      <c r="J46" s="89"/>
    </row>
    <row r="47" spans="1:10" s="257" customFormat="1" ht="15" customHeight="1">
      <c r="A47" s="270"/>
      <c r="B47" s="137"/>
      <c r="C47" s="137" t="s">
        <v>223</v>
      </c>
      <c r="D47" s="137"/>
      <c r="E47" s="68" t="s">
        <v>11</v>
      </c>
      <c r="F47" s="89">
        <v>1.72</v>
      </c>
      <c r="G47" s="89">
        <v>1.72</v>
      </c>
      <c r="H47" s="89"/>
      <c r="I47" s="89"/>
      <c r="J47" s="89"/>
    </row>
    <row r="48" spans="1:10" s="257" customFormat="1" ht="15" customHeight="1">
      <c r="A48" s="270"/>
      <c r="B48" s="137" t="s">
        <v>232</v>
      </c>
      <c r="C48" s="137" t="s">
        <v>224</v>
      </c>
      <c r="D48" s="137" t="s">
        <v>37</v>
      </c>
      <c r="E48" s="68" t="s">
        <v>12</v>
      </c>
      <c r="F48" s="89">
        <v>1.72</v>
      </c>
      <c r="G48" s="89">
        <v>1.72</v>
      </c>
      <c r="H48" s="89"/>
      <c r="I48" s="89"/>
      <c r="J48" s="89"/>
    </row>
    <row r="49" spans="1:10" s="257" customFormat="1" ht="15" customHeight="1">
      <c r="A49" s="270"/>
      <c r="B49" s="137" t="s">
        <v>233</v>
      </c>
      <c r="C49" s="137"/>
      <c r="D49" s="137"/>
      <c r="E49" s="68" t="s">
        <v>36</v>
      </c>
      <c r="F49" s="89">
        <v>2.38</v>
      </c>
      <c r="G49" s="89">
        <v>2.38</v>
      </c>
      <c r="H49" s="89"/>
      <c r="I49" s="89"/>
      <c r="J49" s="89"/>
    </row>
    <row r="50" spans="1:10" s="257" customFormat="1" ht="15" customHeight="1">
      <c r="A50" s="270"/>
      <c r="B50" s="137"/>
      <c r="C50" s="137" t="s">
        <v>214</v>
      </c>
      <c r="D50" s="137"/>
      <c r="E50" s="68" t="s">
        <v>15</v>
      </c>
      <c r="F50" s="89">
        <v>2.38</v>
      </c>
      <c r="G50" s="89">
        <v>2.38</v>
      </c>
      <c r="H50" s="89"/>
      <c r="I50" s="89"/>
      <c r="J50" s="89"/>
    </row>
    <row r="51" spans="1:10" s="257" customFormat="1" ht="15" customHeight="1">
      <c r="A51" s="270"/>
      <c r="B51" s="137" t="s">
        <v>234</v>
      </c>
      <c r="C51" s="137" t="s">
        <v>215</v>
      </c>
      <c r="D51" s="137" t="s">
        <v>37</v>
      </c>
      <c r="E51" s="68" t="s">
        <v>16</v>
      </c>
      <c r="F51" s="89">
        <v>2.38</v>
      </c>
      <c r="G51" s="89">
        <v>2.38</v>
      </c>
      <c r="H51" s="89"/>
      <c r="I51" s="89"/>
      <c r="J51" s="89"/>
    </row>
    <row r="52" spans="1:10" s="257" customFormat="1" ht="15" customHeight="1">
      <c r="A52" s="270" t="s">
        <v>316</v>
      </c>
      <c r="B52" s="137"/>
      <c r="C52" s="306"/>
      <c r="D52" s="306"/>
      <c r="E52" s="127" t="s">
        <v>228</v>
      </c>
      <c r="F52" s="89">
        <v>528.41</v>
      </c>
      <c r="G52" s="89">
        <v>449.71</v>
      </c>
      <c r="H52" s="89">
        <v>70.43</v>
      </c>
      <c r="I52" s="89">
        <v>8.27</v>
      </c>
      <c r="J52" s="89"/>
    </row>
    <row r="53" spans="1:10" s="257" customFormat="1" ht="15" customHeight="1">
      <c r="A53" s="270"/>
      <c r="B53" s="137" t="s">
        <v>229</v>
      </c>
      <c r="C53" s="137"/>
      <c r="D53" s="137"/>
      <c r="E53" s="68" t="s">
        <v>35</v>
      </c>
      <c r="F53" s="89">
        <v>57.16</v>
      </c>
      <c r="G53" s="89">
        <v>47.47</v>
      </c>
      <c r="H53" s="89">
        <v>1.42</v>
      </c>
      <c r="I53" s="89">
        <v>8.27</v>
      </c>
      <c r="J53" s="89"/>
    </row>
    <row r="54" spans="1:10" s="257" customFormat="1" ht="15" customHeight="1">
      <c r="A54" s="270"/>
      <c r="B54" s="137"/>
      <c r="C54" s="137" t="s">
        <v>210</v>
      </c>
      <c r="D54" s="137"/>
      <c r="E54" s="68" t="s">
        <v>88</v>
      </c>
      <c r="F54" s="89">
        <v>57.16</v>
      </c>
      <c r="G54" s="89">
        <v>47.47</v>
      </c>
      <c r="H54" s="89">
        <v>1.42</v>
      </c>
      <c r="I54" s="89">
        <v>8.27</v>
      </c>
      <c r="J54" s="89"/>
    </row>
    <row r="55" spans="1:10" s="257" customFormat="1" ht="15" customHeight="1">
      <c r="A55" s="280"/>
      <c r="B55" s="137" t="s">
        <v>230</v>
      </c>
      <c r="C55" s="137" t="s">
        <v>211</v>
      </c>
      <c r="D55" s="137" t="s">
        <v>214</v>
      </c>
      <c r="E55" s="68" t="s">
        <v>191</v>
      </c>
      <c r="F55" s="89">
        <v>9.69</v>
      </c>
      <c r="G55" s="89"/>
      <c r="H55" s="89">
        <v>1.42</v>
      </c>
      <c r="I55" s="89">
        <v>8.27</v>
      </c>
      <c r="J55" s="89"/>
    </row>
    <row r="56" spans="1:10" s="257" customFormat="1" ht="15" customHeight="1">
      <c r="A56" s="270"/>
      <c r="B56" s="137" t="s">
        <v>230</v>
      </c>
      <c r="C56" s="137" t="s">
        <v>211</v>
      </c>
      <c r="D56" s="137" t="s">
        <v>210</v>
      </c>
      <c r="E56" s="68" t="s">
        <v>10</v>
      </c>
      <c r="F56" s="89">
        <v>47.47</v>
      </c>
      <c r="G56" s="89">
        <v>47.47</v>
      </c>
      <c r="H56" s="89"/>
      <c r="I56" s="89"/>
      <c r="J56" s="89"/>
    </row>
    <row r="57" spans="1:10" s="257" customFormat="1" ht="15" customHeight="1">
      <c r="A57" s="270"/>
      <c r="B57" s="137" t="s">
        <v>231</v>
      </c>
      <c r="C57" s="137"/>
      <c r="D57" s="137"/>
      <c r="E57" s="68" t="s">
        <v>91</v>
      </c>
      <c r="F57" s="89">
        <v>428.44</v>
      </c>
      <c r="G57" s="89">
        <v>359.43</v>
      </c>
      <c r="H57" s="89">
        <v>69.01</v>
      </c>
      <c r="I57" s="89"/>
      <c r="J57" s="89"/>
    </row>
    <row r="58" spans="1:10" s="257" customFormat="1" ht="15" customHeight="1">
      <c r="A58" s="270"/>
      <c r="B58" s="137"/>
      <c r="C58" s="137" t="s">
        <v>218</v>
      </c>
      <c r="D58" s="137"/>
      <c r="E58" s="68" t="s">
        <v>198</v>
      </c>
      <c r="F58" s="89">
        <v>399.79</v>
      </c>
      <c r="G58" s="89">
        <v>330.78</v>
      </c>
      <c r="H58" s="89">
        <v>69.01</v>
      </c>
      <c r="I58" s="89"/>
      <c r="J58" s="89"/>
    </row>
    <row r="59" spans="1:10" s="257" customFormat="1" ht="15" customHeight="1">
      <c r="A59" s="270"/>
      <c r="B59" s="137" t="s">
        <v>232</v>
      </c>
      <c r="C59" s="137" t="s">
        <v>218</v>
      </c>
      <c r="D59" s="137" t="s">
        <v>225</v>
      </c>
      <c r="E59" s="68" t="s">
        <v>200</v>
      </c>
      <c r="F59" s="89">
        <v>399.79</v>
      </c>
      <c r="G59" s="89">
        <v>330.78</v>
      </c>
      <c r="H59" s="89">
        <v>69.01</v>
      </c>
      <c r="I59" s="89"/>
      <c r="J59" s="89"/>
    </row>
    <row r="60" spans="1:10" s="257" customFormat="1" ht="15" customHeight="1">
      <c r="A60" s="270"/>
      <c r="B60" s="137"/>
      <c r="C60" s="137" t="s">
        <v>223</v>
      </c>
      <c r="D60" s="137"/>
      <c r="E60" s="68" t="s">
        <v>11</v>
      </c>
      <c r="F60" s="89">
        <v>28.65</v>
      </c>
      <c r="G60" s="89">
        <v>28.65</v>
      </c>
      <c r="H60" s="89"/>
      <c r="I60" s="89"/>
      <c r="J60" s="89"/>
    </row>
    <row r="61" spans="1:10" s="257" customFormat="1" ht="15" customHeight="1">
      <c r="A61" s="270"/>
      <c r="B61" s="137" t="s">
        <v>232</v>
      </c>
      <c r="C61" s="137" t="s">
        <v>224</v>
      </c>
      <c r="D61" s="137" t="s">
        <v>214</v>
      </c>
      <c r="E61" s="68" t="s">
        <v>205</v>
      </c>
      <c r="F61" s="89">
        <v>28.65</v>
      </c>
      <c r="G61" s="89">
        <v>28.65</v>
      </c>
      <c r="H61" s="89"/>
      <c r="I61" s="89"/>
      <c r="J61" s="89"/>
    </row>
    <row r="62" spans="1:10" s="257" customFormat="1" ht="15" customHeight="1">
      <c r="A62" s="270"/>
      <c r="B62" s="137" t="s">
        <v>233</v>
      </c>
      <c r="C62" s="137"/>
      <c r="D62" s="137"/>
      <c r="E62" s="68" t="s">
        <v>36</v>
      </c>
      <c r="F62" s="89">
        <v>42.81</v>
      </c>
      <c r="G62" s="89">
        <v>42.81</v>
      </c>
      <c r="H62" s="89"/>
      <c r="I62" s="89"/>
      <c r="J62" s="89"/>
    </row>
    <row r="63" spans="1:10" s="257" customFormat="1" ht="15" customHeight="1">
      <c r="A63" s="270"/>
      <c r="B63" s="137"/>
      <c r="C63" s="137" t="s">
        <v>214</v>
      </c>
      <c r="D63" s="137"/>
      <c r="E63" s="68" t="s">
        <v>15</v>
      </c>
      <c r="F63" s="89">
        <v>42.81</v>
      </c>
      <c r="G63" s="89">
        <v>42.81</v>
      </c>
      <c r="H63" s="89"/>
      <c r="I63" s="89"/>
      <c r="J63" s="89"/>
    </row>
    <row r="64" spans="1:10" s="257" customFormat="1" ht="15" customHeight="1">
      <c r="A64" s="270"/>
      <c r="B64" s="137" t="s">
        <v>234</v>
      </c>
      <c r="C64" s="137" t="s">
        <v>215</v>
      </c>
      <c r="D64" s="137" t="s">
        <v>37</v>
      </c>
      <c r="E64" s="68" t="s">
        <v>16</v>
      </c>
      <c r="F64" s="89">
        <v>42.81</v>
      </c>
      <c r="G64" s="89">
        <v>42.81</v>
      </c>
      <c r="H64" s="89"/>
      <c r="I64" s="89"/>
      <c r="J64" s="89"/>
    </row>
    <row r="65" spans="1:10" s="257" customFormat="1" ht="15" customHeight="1">
      <c r="A65" s="270" t="s">
        <v>317</v>
      </c>
      <c r="B65" s="137"/>
      <c r="C65" s="137"/>
      <c r="D65" s="137"/>
      <c r="E65" s="127" t="s">
        <v>228</v>
      </c>
      <c r="F65" s="322">
        <f>F66+F69+F74+F77</f>
        <v>1894.46</v>
      </c>
      <c r="G65" s="322">
        <f>G66+G69+G74+G77</f>
        <v>1577.1599999999999</v>
      </c>
      <c r="H65" s="322">
        <f>H66+H69+H74+H77</f>
        <v>175.82</v>
      </c>
      <c r="I65" s="322">
        <f>I66+I69+I74+I77</f>
        <v>61.48</v>
      </c>
      <c r="J65" s="322">
        <f>J66+J69+J74+J77</f>
        <v>80</v>
      </c>
    </row>
    <row r="66" spans="2:10" s="257" customFormat="1" ht="15" customHeight="1">
      <c r="B66" s="323" t="s">
        <v>235</v>
      </c>
      <c r="C66" s="323"/>
      <c r="D66" s="323"/>
      <c r="E66" s="323" t="s">
        <v>195</v>
      </c>
      <c r="F66" s="324">
        <v>1287.72</v>
      </c>
      <c r="G66" s="322">
        <f>F66-H66-I66-J66</f>
        <v>1039.05</v>
      </c>
      <c r="H66" s="322">
        <v>168.67</v>
      </c>
      <c r="I66" s="322"/>
      <c r="J66" s="325">
        <v>80</v>
      </c>
    </row>
    <row r="67" spans="1:10" s="257" customFormat="1" ht="15" customHeight="1">
      <c r="A67" s="270"/>
      <c r="B67" s="323"/>
      <c r="C67" s="323" t="s">
        <v>225</v>
      </c>
      <c r="D67" s="323"/>
      <c r="E67" s="323" t="s">
        <v>189</v>
      </c>
      <c r="F67" s="324">
        <v>1287.72</v>
      </c>
      <c r="G67" s="322">
        <f>F67-H67-I67-J67</f>
        <v>1039.05</v>
      </c>
      <c r="H67" s="322">
        <v>168.67</v>
      </c>
      <c r="I67" s="322"/>
      <c r="J67" s="325">
        <v>80</v>
      </c>
    </row>
    <row r="68" spans="1:10" s="257" customFormat="1" ht="15" customHeight="1">
      <c r="A68" s="270"/>
      <c r="B68" s="323" t="s">
        <v>236</v>
      </c>
      <c r="C68" s="323" t="s">
        <v>226</v>
      </c>
      <c r="D68" s="323" t="s">
        <v>214</v>
      </c>
      <c r="E68" s="323" t="s">
        <v>190</v>
      </c>
      <c r="F68" s="324">
        <v>1287.72</v>
      </c>
      <c r="G68" s="322">
        <v>1039.05</v>
      </c>
      <c r="H68" s="322">
        <v>168.67</v>
      </c>
      <c r="I68" s="322"/>
      <c r="J68" s="325">
        <v>80</v>
      </c>
    </row>
    <row r="69" spans="1:10" s="257" customFormat="1" ht="15" customHeight="1">
      <c r="A69" s="270"/>
      <c r="B69" s="323" t="s">
        <v>229</v>
      </c>
      <c r="C69" s="323"/>
      <c r="D69" s="323"/>
      <c r="E69" s="323" t="s">
        <v>35</v>
      </c>
      <c r="F69" s="324">
        <v>237.62</v>
      </c>
      <c r="G69" s="322">
        <v>168.99</v>
      </c>
      <c r="H69" s="322">
        <v>7.15</v>
      </c>
      <c r="I69" s="322">
        <v>61.48</v>
      </c>
      <c r="J69" s="325"/>
    </row>
    <row r="70" spans="1:10" s="257" customFormat="1" ht="15" customHeight="1">
      <c r="A70" s="270"/>
      <c r="B70" s="323"/>
      <c r="C70" s="323" t="s">
        <v>210</v>
      </c>
      <c r="D70" s="323"/>
      <c r="E70" s="323" t="s">
        <v>88</v>
      </c>
      <c r="F70" s="324">
        <v>237.62</v>
      </c>
      <c r="G70" s="322">
        <f>F70-H70-I70</f>
        <v>168.99</v>
      </c>
      <c r="H70" s="322">
        <v>7.15</v>
      </c>
      <c r="I70" s="322">
        <v>61.48</v>
      </c>
      <c r="J70" s="325"/>
    </row>
    <row r="71" spans="1:10" s="257" customFormat="1" ht="15" customHeight="1">
      <c r="A71" s="270"/>
      <c r="B71" s="323" t="s">
        <v>230</v>
      </c>
      <c r="C71" s="323" t="s">
        <v>211</v>
      </c>
      <c r="D71" s="323" t="s">
        <v>214</v>
      </c>
      <c r="E71" s="323" t="s">
        <v>191</v>
      </c>
      <c r="F71" s="324">
        <v>68.63</v>
      </c>
      <c r="G71" s="322"/>
      <c r="H71" s="322">
        <v>7.15</v>
      </c>
      <c r="I71" s="322">
        <v>61.48</v>
      </c>
      <c r="J71" s="325"/>
    </row>
    <row r="72" spans="1:10" s="257" customFormat="1" ht="15" customHeight="1">
      <c r="A72" s="270"/>
      <c r="B72" s="323" t="s">
        <v>230</v>
      </c>
      <c r="C72" s="323" t="s">
        <v>211</v>
      </c>
      <c r="D72" s="323" t="s">
        <v>210</v>
      </c>
      <c r="E72" s="323" t="s">
        <v>10</v>
      </c>
      <c r="F72" s="324">
        <v>152.49</v>
      </c>
      <c r="G72" s="322">
        <f aca="true" t="shared" si="0" ref="G72:G79">F72-H72-I72</f>
        <v>152.49</v>
      </c>
      <c r="H72" s="322"/>
      <c r="I72" s="322"/>
      <c r="J72" s="325"/>
    </row>
    <row r="73" spans="1:10" s="257" customFormat="1" ht="15" customHeight="1">
      <c r="A73" s="270"/>
      <c r="B73" s="323" t="s">
        <v>230</v>
      </c>
      <c r="C73" s="323" t="s">
        <v>211</v>
      </c>
      <c r="D73" s="323" t="s">
        <v>212</v>
      </c>
      <c r="E73" s="323" t="s">
        <v>90</v>
      </c>
      <c r="F73" s="324">
        <v>16.5</v>
      </c>
      <c r="G73" s="322">
        <f t="shared" si="0"/>
        <v>16.5</v>
      </c>
      <c r="H73" s="322"/>
      <c r="I73" s="322"/>
      <c r="J73" s="325"/>
    </row>
    <row r="74" spans="1:10" s="257" customFormat="1" ht="15" customHeight="1">
      <c r="A74" s="270"/>
      <c r="B74" s="323" t="s">
        <v>231</v>
      </c>
      <c r="C74" s="323"/>
      <c r="D74" s="323"/>
      <c r="E74" s="323" t="s">
        <v>91</v>
      </c>
      <c r="F74" s="324">
        <v>92.97</v>
      </c>
      <c r="G74" s="322">
        <f t="shared" si="0"/>
        <v>92.97</v>
      </c>
      <c r="H74" s="322"/>
      <c r="I74" s="322"/>
      <c r="J74" s="325"/>
    </row>
    <row r="75" spans="1:10" s="257" customFormat="1" ht="15" customHeight="1">
      <c r="A75" s="270"/>
      <c r="B75" s="323"/>
      <c r="C75" s="323" t="s">
        <v>223</v>
      </c>
      <c r="D75" s="323"/>
      <c r="E75" s="323" t="s">
        <v>11</v>
      </c>
      <c r="F75" s="324">
        <v>92.97</v>
      </c>
      <c r="G75" s="322">
        <f t="shared" si="0"/>
        <v>92.97</v>
      </c>
      <c r="H75" s="322"/>
      <c r="I75" s="322"/>
      <c r="J75" s="325"/>
    </row>
    <row r="76" spans="1:10" s="257" customFormat="1" ht="15" customHeight="1">
      <c r="A76" s="270"/>
      <c r="B76" s="323" t="s">
        <v>232</v>
      </c>
      <c r="C76" s="323" t="s">
        <v>224</v>
      </c>
      <c r="D76" s="323" t="s">
        <v>214</v>
      </c>
      <c r="E76" s="323" t="s">
        <v>205</v>
      </c>
      <c r="F76" s="324">
        <v>92.97</v>
      </c>
      <c r="G76" s="322">
        <f t="shared" si="0"/>
        <v>92.97</v>
      </c>
      <c r="H76" s="322"/>
      <c r="I76" s="322"/>
      <c r="J76" s="325"/>
    </row>
    <row r="77" spans="1:10" s="257" customFormat="1" ht="15" customHeight="1">
      <c r="A77" s="270"/>
      <c r="B77" s="323" t="s">
        <v>233</v>
      </c>
      <c r="C77" s="323"/>
      <c r="D77" s="323"/>
      <c r="E77" s="323" t="s">
        <v>36</v>
      </c>
      <c r="F77" s="324">
        <v>276.15</v>
      </c>
      <c r="G77" s="322">
        <f t="shared" si="0"/>
        <v>276.15</v>
      </c>
      <c r="H77" s="322"/>
      <c r="I77" s="322"/>
      <c r="J77" s="325"/>
    </row>
    <row r="78" spans="1:10" s="257" customFormat="1" ht="15" customHeight="1">
      <c r="A78" s="270"/>
      <c r="B78" s="323"/>
      <c r="C78" s="323" t="s">
        <v>214</v>
      </c>
      <c r="D78" s="323"/>
      <c r="E78" s="323" t="s">
        <v>15</v>
      </c>
      <c r="F78" s="324">
        <v>276.15</v>
      </c>
      <c r="G78" s="322">
        <f t="shared" si="0"/>
        <v>276.15</v>
      </c>
      <c r="H78" s="322"/>
      <c r="I78" s="322"/>
      <c r="J78" s="325"/>
    </row>
    <row r="79" spans="1:10" s="257" customFormat="1" ht="15" customHeight="1">
      <c r="A79" s="270"/>
      <c r="B79" s="323" t="s">
        <v>234</v>
      </c>
      <c r="C79" s="323" t="s">
        <v>215</v>
      </c>
      <c r="D79" s="323" t="s">
        <v>37</v>
      </c>
      <c r="E79" s="323" t="s">
        <v>16</v>
      </c>
      <c r="F79" s="324">
        <v>276.15</v>
      </c>
      <c r="G79" s="322">
        <f t="shared" si="0"/>
        <v>276.15</v>
      </c>
      <c r="H79" s="322"/>
      <c r="I79" s="322"/>
      <c r="J79" s="325"/>
    </row>
    <row r="80" spans="1:12" s="439" customFormat="1" ht="15" customHeight="1">
      <c r="A80" s="436" t="s">
        <v>237</v>
      </c>
      <c r="B80" s="433"/>
      <c r="C80" s="433"/>
      <c r="D80" s="433"/>
      <c r="E80" s="437" t="s">
        <v>228</v>
      </c>
      <c r="F80" s="431">
        <v>430.54</v>
      </c>
      <c r="G80" s="431">
        <v>337.11</v>
      </c>
      <c r="H80" s="431">
        <v>73.86</v>
      </c>
      <c r="I80" s="431">
        <v>15.57</v>
      </c>
      <c r="J80" s="431">
        <v>4</v>
      </c>
      <c r="K80" s="438"/>
      <c r="L80" s="438"/>
    </row>
    <row r="81" spans="1:12" s="263" customFormat="1" ht="15" customHeight="1">
      <c r="A81" s="270"/>
      <c r="B81" s="308" t="s">
        <v>229</v>
      </c>
      <c r="C81" s="308"/>
      <c r="D81" s="308"/>
      <c r="E81" s="293" t="s">
        <v>35</v>
      </c>
      <c r="F81" s="324">
        <v>53.74</v>
      </c>
      <c r="G81" s="324">
        <v>35.74</v>
      </c>
      <c r="H81" s="299">
        <v>2.43</v>
      </c>
      <c r="I81" s="299">
        <v>15.57</v>
      </c>
      <c r="J81" s="299"/>
      <c r="K81" s="321"/>
      <c r="L81" s="321"/>
    </row>
    <row r="82" spans="1:12" s="263" customFormat="1" ht="15" customHeight="1">
      <c r="A82" s="270"/>
      <c r="B82" s="308"/>
      <c r="C82" s="308" t="s">
        <v>210</v>
      </c>
      <c r="D82" s="308"/>
      <c r="E82" s="293" t="s">
        <v>321</v>
      </c>
      <c r="F82" s="324">
        <v>52.660000000000004</v>
      </c>
      <c r="G82" s="324">
        <v>35.74</v>
      </c>
      <c r="H82" s="299">
        <v>2.43</v>
      </c>
      <c r="I82" s="299">
        <v>14.49</v>
      </c>
      <c r="J82" s="299"/>
      <c r="K82" s="321"/>
      <c r="L82" s="321"/>
    </row>
    <row r="83" spans="1:12" s="263" customFormat="1" ht="15" customHeight="1">
      <c r="A83" s="270"/>
      <c r="B83" s="308"/>
      <c r="C83" s="308"/>
      <c r="D83" s="308" t="s">
        <v>214</v>
      </c>
      <c r="E83" s="293" t="s">
        <v>323</v>
      </c>
      <c r="F83" s="324">
        <v>16.92</v>
      </c>
      <c r="G83" s="324"/>
      <c r="H83" s="299">
        <v>2.43</v>
      </c>
      <c r="I83" s="299">
        <v>14.49</v>
      </c>
      <c r="J83" s="299"/>
      <c r="K83" s="321"/>
      <c r="L83" s="321"/>
    </row>
    <row r="84" spans="1:12" s="263" customFormat="1" ht="15" customHeight="1">
      <c r="A84" s="270"/>
      <c r="B84" s="308"/>
      <c r="C84" s="308"/>
      <c r="D84" s="308" t="s">
        <v>210</v>
      </c>
      <c r="E84" s="293" t="s">
        <v>239</v>
      </c>
      <c r="F84" s="324">
        <v>35.74</v>
      </c>
      <c r="G84" s="324">
        <v>35.74</v>
      </c>
      <c r="H84" s="299"/>
      <c r="I84" s="299"/>
      <c r="J84" s="299"/>
      <c r="K84" s="321"/>
      <c r="L84" s="321"/>
    </row>
    <row r="85" spans="1:12" s="263" customFormat="1" ht="15" customHeight="1">
      <c r="A85" s="432"/>
      <c r="B85" s="433"/>
      <c r="C85" s="433" t="s">
        <v>216</v>
      </c>
      <c r="D85" s="433"/>
      <c r="E85" s="434" t="s">
        <v>326</v>
      </c>
      <c r="F85" s="324">
        <v>1.08</v>
      </c>
      <c r="G85" s="430"/>
      <c r="H85" s="328"/>
      <c r="I85" s="328">
        <v>1.08</v>
      </c>
      <c r="J85" s="328"/>
      <c r="K85" s="321"/>
      <c r="L85" s="321"/>
    </row>
    <row r="86" spans="1:12" s="263" customFormat="1" ht="15" customHeight="1">
      <c r="A86" s="432"/>
      <c r="B86" s="433"/>
      <c r="C86" s="433"/>
      <c r="D86" s="433" t="s">
        <v>37</v>
      </c>
      <c r="E86" s="434" t="s">
        <v>327</v>
      </c>
      <c r="F86" s="324">
        <v>1.08</v>
      </c>
      <c r="G86" s="430"/>
      <c r="H86" s="328"/>
      <c r="I86" s="328">
        <v>1.08</v>
      </c>
      <c r="J86" s="328"/>
      <c r="K86" s="321"/>
      <c r="L86" s="321"/>
    </row>
    <row r="87" spans="1:12" s="263" customFormat="1" ht="15" customHeight="1">
      <c r="A87" s="432"/>
      <c r="B87" s="435" t="s">
        <v>231</v>
      </c>
      <c r="C87" s="435"/>
      <c r="D87" s="435"/>
      <c r="E87" s="434" t="s">
        <v>91</v>
      </c>
      <c r="F87" s="324">
        <v>336.28</v>
      </c>
      <c r="G87" s="431">
        <v>260.85</v>
      </c>
      <c r="H87" s="324">
        <v>71.43</v>
      </c>
      <c r="I87" s="286">
        <v>0</v>
      </c>
      <c r="J87" s="431">
        <v>4</v>
      </c>
      <c r="K87" s="321"/>
      <c r="L87" s="321"/>
    </row>
    <row r="88" spans="1:12" s="263" customFormat="1" ht="15" customHeight="1">
      <c r="A88" s="432"/>
      <c r="B88" s="435"/>
      <c r="C88" s="435" t="s">
        <v>218</v>
      </c>
      <c r="D88" s="435"/>
      <c r="E88" s="434" t="s">
        <v>335</v>
      </c>
      <c r="F88" s="324">
        <v>4</v>
      </c>
      <c r="G88" s="431"/>
      <c r="H88" s="324"/>
      <c r="I88" s="286"/>
      <c r="J88" s="431">
        <v>4</v>
      </c>
      <c r="K88" s="321"/>
      <c r="L88" s="321"/>
    </row>
    <row r="89" spans="1:12" s="263" customFormat="1" ht="15" customHeight="1">
      <c r="A89" s="432"/>
      <c r="B89" s="435"/>
      <c r="C89" s="435"/>
      <c r="D89" s="435" t="s">
        <v>214</v>
      </c>
      <c r="E89" s="434" t="s">
        <v>337</v>
      </c>
      <c r="F89" s="324">
        <v>4</v>
      </c>
      <c r="G89" s="431"/>
      <c r="H89" s="324"/>
      <c r="I89" s="286"/>
      <c r="J89" s="431">
        <v>4</v>
      </c>
      <c r="K89" s="321"/>
      <c r="L89" s="321"/>
    </row>
    <row r="90" spans="1:12" s="263" customFormat="1" ht="15" customHeight="1">
      <c r="A90" s="432"/>
      <c r="B90" s="435"/>
      <c r="C90" s="435" t="s">
        <v>223</v>
      </c>
      <c r="D90" s="435"/>
      <c r="E90" s="434" t="s">
        <v>345</v>
      </c>
      <c r="F90" s="324">
        <v>27.96</v>
      </c>
      <c r="G90" s="431">
        <v>27.96</v>
      </c>
      <c r="H90" s="324"/>
      <c r="I90" s="286"/>
      <c r="J90" s="431"/>
      <c r="K90" s="321"/>
      <c r="L90" s="321"/>
    </row>
    <row r="91" spans="1:12" s="263" customFormat="1" ht="15" customHeight="1">
      <c r="A91" s="432"/>
      <c r="B91" s="433"/>
      <c r="C91" s="433"/>
      <c r="D91" s="433" t="s">
        <v>214</v>
      </c>
      <c r="E91" s="434" t="s">
        <v>347</v>
      </c>
      <c r="F91" s="324">
        <v>27.96</v>
      </c>
      <c r="G91" s="431">
        <v>27.96</v>
      </c>
      <c r="H91" s="324"/>
      <c r="I91" s="89"/>
      <c r="J91" s="280"/>
      <c r="K91" s="321"/>
      <c r="L91" s="321"/>
    </row>
    <row r="92" spans="1:12" s="263" customFormat="1" ht="15" customHeight="1">
      <c r="A92" s="432"/>
      <c r="B92" s="433"/>
      <c r="C92" s="433" t="s">
        <v>561</v>
      </c>
      <c r="D92" s="433"/>
      <c r="E92" s="434" t="s">
        <v>350</v>
      </c>
      <c r="F92" s="324">
        <v>304.32</v>
      </c>
      <c r="G92" s="431">
        <v>232.89</v>
      </c>
      <c r="H92" s="324">
        <v>71.43</v>
      </c>
      <c r="I92" s="89"/>
      <c r="J92" s="280"/>
      <c r="K92" s="321"/>
      <c r="L92" s="321"/>
    </row>
    <row r="93" spans="1:12" s="263" customFormat="1" ht="15" customHeight="1">
      <c r="A93" s="280"/>
      <c r="B93" s="308"/>
      <c r="C93" s="308"/>
      <c r="D93" s="308" t="s">
        <v>562</v>
      </c>
      <c r="E93" s="293" t="s">
        <v>351</v>
      </c>
      <c r="F93" s="324">
        <v>304.32</v>
      </c>
      <c r="G93" s="89">
        <v>232.89</v>
      </c>
      <c r="H93" s="324">
        <v>71.43</v>
      </c>
      <c r="I93" s="89"/>
      <c r="J93" s="280"/>
      <c r="K93" s="321"/>
      <c r="L93" s="321"/>
    </row>
    <row r="94" spans="1:12" s="263" customFormat="1" ht="15" customHeight="1">
      <c r="A94" s="280"/>
      <c r="B94" s="137" t="s">
        <v>233</v>
      </c>
      <c r="C94" s="137"/>
      <c r="D94" s="137"/>
      <c r="E94" s="293" t="s">
        <v>36</v>
      </c>
      <c r="F94" s="324">
        <v>40.52</v>
      </c>
      <c r="G94" s="89">
        <v>40.52</v>
      </c>
      <c r="H94" s="324"/>
      <c r="I94" s="89"/>
      <c r="J94" s="280"/>
      <c r="K94" s="321"/>
      <c r="L94" s="321"/>
    </row>
    <row r="95" spans="1:12" s="263" customFormat="1" ht="15" customHeight="1">
      <c r="A95" s="280"/>
      <c r="B95" s="137"/>
      <c r="C95" s="306" t="s">
        <v>214</v>
      </c>
      <c r="D95" s="137"/>
      <c r="E95" s="293" t="s">
        <v>353</v>
      </c>
      <c r="F95" s="324">
        <v>40.52</v>
      </c>
      <c r="G95" s="89">
        <v>40.52</v>
      </c>
      <c r="H95" s="324"/>
      <c r="I95" s="89"/>
      <c r="J95" s="280"/>
      <c r="K95" s="321"/>
      <c r="L95" s="321"/>
    </row>
    <row r="96" spans="1:12" s="263" customFormat="1" ht="15" customHeight="1">
      <c r="A96" s="280"/>
      <c r="B96" s="137"/>
      <c r="C96" s="306"/>
      <c r="D96" s="306" t="s">
        <v>37</v>
      </c>
      <c r="E96" s="293" t="s">
        <v>354</v>
      </c>
      <c r="F96" s="324">
        <v>40.52</v>
      </c>
      <c r="G96" s="89">
        <v>40.52</v>
      </c>
      <c r="H96" s="324"/>
      <c r="I96" s="89"/>
      <c r="J96" s="280"/>
      <c r="K96" s="321"/>
      <c r="L96" s="321"/>
    </row>
    <row r="97" spans="1:10" s="257" customFormat="1" ht="15" customHeight="1">
      <c r="A97" s="270" t="s">
        <v>318</v>
      </c>
      <c r="B97" s="137"/>
      <c r="C97" s="137"/>
      <c r="D97" s="137"/>
      <c r="E97" s="127" t="s">
        <v>228</v>
      </c>
      <c r="F97" s="89">
        <f>SUM(F98:F114)</f>
        <v>1889.6400000000003</v>
      </c>
      <c r="G97" s="89">
        <f>SUM(G98:G114)</f>
        <v>1407.7600000000002</v>
      </c>
      <c r="H97" s="89">
        <f>SUM(H98:H114)</f>
        <v>199.7</v>
      </c>
      <c r="I97" s="89">
        <f>SUM(I98:I114)</f>
        <v>92.48</v>
      </c>
      <c r="J97" s="89">
        <f>SUM(J98:J114)</f>
        <v>189.7</v>
      </c>
    </row>
    <row r="98" spans="2:10" s="257" customFormat="1" ht="15" customHeight="1">
      <c r="B98" s="137" t="s">
        <v>229</v>
      </c>
      <c r="C98" s="137"/>
      <c r="D98" s="137"/>
      <c r="E98" s="69" t="s">
        <v>35</v>
      </c>
      <c r="F98" s="89"/>
      <c r="G98" s="89"/>
      <c r="H98" s="89"/>
      <c r="I98" s="89"/>
      <c r="J98" s="89"/>
    </row>
    <row r="99" spans="1:10" s="257" customFormat="1" ht="15" customHeight="1">
      <c r="A99" s="270"/>
      <c r="B99" s="137"/>
      <c r="C99" s="137" t="s">
        <v>554</v>
      </c>
      <c r="D99" s="137"/>
      <c r="E99" s="69" t="s">
        <v>321</v>
      </c>
      <c r="F99" s="89"/>
      <c r="G99" s="89"/>
      <c r="H99" s="89"/>
      <c r="I99" s="89"/>
      <c r="J99" s="89"/>
    </row>
    <row r="100" spans="1:10" s="257" customFormat="1" ht="15" customHeight="1">
      <c r="A100" s="270"/>
      <c r="B100" s="137"/>
      <c r="C100" s="306"/>
      <c r="D100" s="137" t="s">
        <v>555</v>
      </c>
      <c r="E100" s="69" t="s">
        <v>323</v>
      </c>
      <c r="F100" s="89">
        <v>99.92</v>
      </c>
      <c r="G100" s="89"/>
      <c r="H100" s="89">
        <v>7.44</v>
      </c>
      <c r="I100" s="89">
        <v>92.48</v>
      </c>
      <c r="J100" s="89"/>
    </row>
    <row r="101" spans="1:10" s="257" customFormat="1" ht="15" customHeight="1">
      <c r="A101" s="270"/>
      <c r="B101" s="137"/>
      <c r="C101" s="306"/>
      <c r="D101" s="137" t="s">
        <v>554</v>
      </c>
      <c r="E101" s="69" t="s">
        <v>556</v>
      </c>
      <c r="F101" s="89">
        <v>141.5</v>
      </c>
      <c r="G101" s="89">
        <v>141.5</v>
      </c>
      <c r="H101" s="89"/>
      <c r="I101" s="89"/>
      <c r="J101" s="89"/>
    </row>
    <row r="102" spans="1:10" s="257" customFormat="1" ht="15" customHeight="1">
      <c r="A102" s="270"/>
      <c r="B102" s="137"/>
      <c r="C102" s="306"/>
      <c r="D102" s="137" t="s">
        <v>557</v>
      </c>
      <c r="E102" s="69" t="s">
        <v>325</v>
      </c>
      <c r="F102" s="89"/>
      <c r="G102" s="89"/>
      <c r="H102" s="89"/>
      <c r="I102" s="89"/>
      <c r="J102" s="89"/>
    </row>
    <row r="103" spans="1:10" s="257" customFormat="1" ht="15" customHeight="1">
      <c r="A103" s="270"/>
      <c r="B103" s="137" t="s">
        <v>231</v>
      </c>
      <c r="C103" s="306"/>
      <c r="D103" s="306"/>
      <c r="E103" s="69" t="s">
        <v>91</v>
      </c>
      <c r="F103" s="89"/>
      <c r="G103" s="89"/>
      <c r="H103" s="89"/>
      <c r="I103" s="89"/>
      <c r="J103" s="89"/>
    </row>
    <row r="104" spans="1:10" s="257" customFormat="1" ht="15" customHeight="1">
      <c r="A104" s="270"/>
      <c r="B104" s="137"/>
      <c r="C104" s="306" t="s">
        <v>37</v>
      </c>
      <c r="D104" s="306" t="s">
        <v>217</v>
      </c>
      <c r="E104" s="69" t="s">
        <v>331</v>
      </c>
      <c r="F104" s="89">
        <v>18</v>
      </c>
      <c r="G104" s="89"/>
      <c r="H104" s="89"/>
      <c r="I104" s="89"/>
      <c r="J104" s="89">
        <v>18</v>
      </c>
    </row>
    <row r="105" spans="1:10" s="257" customFormat="1" ht="15" customHeight="1">
      <c r="A105" s="270"/>
      <c r="B105" s="137"/>
      <c r="C105" s="306" t="s">
        <v>218</v>
      </c>
      <c r="D105" s="137" t="s">
        <v>559</v>
      </c>
      <c r="E105" s="69" t="s">
        <v>336</v>
      </c>
      <c r="F105" s="89">
        <v>1289.41</v>
      </c>
      <c r="G105" s="89">
        <v>1037.15</v>
      </c>
      <c r="H105" s="89">
        <v>192.26</v>
      </c>
      <c r="I105" s="89"/>
      <c r="J105" s="89">
        <v>60</v>
      </c>
    </row>
    <row r="106" spans="1:10" s="257" customFormat="1" ht="15" customHeight="1">
      <c r="A106" s="270"/>
      <c r="B106" s="137"/>
      <c r="C106" s="306"/>
      <c r="D106" s="137" t="s">
        <v>554</v>
      </c>
      <c r="E106" s="69" t="s">
        <v>339</v>
      </c>
      <c r="F106" s="89">
        <v>85</v>
      </c>
      <c r="G106" s="89"/>
      <c r="H106" s="89"/>
      <c r="I106" s="89"/>
      <c r="J106" s="89">
        <v>85</v>
      </c>
    </row>
    <row r="107" spans="1:10" s="257" customFormat="1" ht="15" customHeight="1">
      <c r="A107" s="270"/>
      <c r="B107" s="137"/>
      <c r="C107" s="306"/>
      <c r="D107" s="137" t="s">
        <v>220</v>
      </c>
      <c r="E107" s="69" t="s">
        <v>340</v>
      </c>
      <c r="F107" s="89">
        <v>18.5</v>
      </c>
      <c r="G107" s="89"/>
      <c r="H107" s="89"/>
      <c r="I107" s="89"/>
      <c r="J107" s="89">
        <v>18.5</v>
      </c>
    </row>
    <row r="108" spans="1:10" s="257" customFormat="1" ht="15" customHeight="1">
      <c r="A108" s="270"/>
      <c r="B108" s="137"/>
      <c r="C108" s="306"/>
      <c r="D108" s="137" t="s">
        <v>221</v>
      </c>
      <c r="E108" s="69" t="s">
        <v>341</v>
      </c>
      <c r="F108" s="89">
        <v>8.2</v>
      </c>
      <c r="G108" s="89"/>
      <c r="H108" s="89"/>
      <c r="I108" s="89"/>
      <c r="J108" s="89">
        <v>8.2</v>
      </c>
    </row>
    <row r="109" spans="1:10" s="257" customFormat="1" ht="15" customHeight="1">
      <c r="A109" s="270"/>
      <c r="B109" s="137"/>
      <c r="C109" s="137" t="s">
        <v>560</v>
      </c>
      <c r="D109" s="137"/>
      <c r="E109" s="69" t="s">
        <v>345</v>
      </c>
      <c r="F109" s="89"/>
      <c r="G109" s="89"/>
      <c r="H109" s="89"/>
      <c r="I109" s="89"/>
      <c r="J109" s="89"/>
    </row>
    <row r="110" spans="1:10" s="257" customFormat="1" ht="15" customHeight="1">
      <c r="A110" s="270"/>
      <c r="B110" s="137"/>
      <c r="C110" s="306"/>
      <c r="D110" s="137" t="s">
        <v>555</v>
      </c>
      <c r="E110" s="69" t="s">
        <v>347</v>
      </c>
      <c r="F110" s="89">
        <v>88.39</v>
      </c>
      <c r="G110" s="89">
        <v>88.39</v>
      </c>
      <c r="H110" s="89"/>
      <c r="I110" s="89"/>
      <c r="J110" s="89"/>
    </row>
    <row r="111" spans="1:10" s="257" customFormat="1" ht="15" customHeight="1">
      <c r="A111" s="270"/>
      <c r="B111" s="137" t="s">
        <v>233</v>
      </c>
      <c r="C111" s="306"/>
      <c r="D111" s="137"/>
      <c r="E111" s="69" t="s">
        <v>36</v>
      </c>
      <c r="F111" s="89"/>
      <c r="G111" s="89"/>
      <c r="H111" s="89"/>
      <c r="I111" s="89"/>
      <c r="J111" s="89"/>
    </row>
    <row r="112" spans="1:10" s="257" customFormat="1" ht="15" customHeight="1">
      <c r="A112" s="270"/>
      <c r="B112" s="137"/>
      <c r="C112" s="137" t="s">
        <v>555</v>
      </c>
      <c r="D112" s="137"/>
      <c r="E112" s="69" t="s">
        <v>353</v>
      </c>
      <c r="F112" s="89"/>
      <c r="G112" s="89"/>
      <c r="H112" s="89"/>
      <c r="I112" s="89"/>
      <c r="J112" s="89"/>
    </row>
    <row r="113" spans="1:10" s="257" customFormat="1" ht="15" customHeight="1">
      <c r="A113" s="270"/>
      <c r="B113" s="137"/>
      <c r="C113" s="306"/>
      <c r="D113" s="137" t="s">
        <v>37</v>
      </c>
      <c r="E113" s="69" t="s">
        <v>354</v>
      </c>
      <c r="F113" s="89">
        <v>140.72</v>
      </c>
      <c r="G113" s="89">
        <v>140.72</v>
      </c>
      <c r="H113" s="89"/>
      <c r="I113" s="89"/>
      <c r="J113" s="89"/>
    </row>
    <row r="114" spans="1:10" s="257" customFormat="1" ht="15" customHeight="1">
      <c r="A114" s="270"/>
      <c r="B114" s="68" t="s">
        <v>229</v>
      </c>
      <c r="C114" s="68"/>
      <c r="D114" s="68"/>
      <c r="E114" s="69" t="s">
        <v>35</v>
      </c>
      <c r="F114" s="64"/>
      <c r="G114" s="89"/>
      <c r="H114" s="89"/>
      <c r="I114" s="89"/>
      <c r="J114" s="89"/>
    </row>
  </sheetData>
  <sheetProtection/>
  <mergeCells count="13">
    <mergeCell ref="E4:E6"/>
    <mergeCell ref="F5:F6"/>
    <mergeCell ref="J5:J6"/>
    <mergeCell ref="A1:J1"/>
    <mergeCell ref="I2:J2"/>
    <mergeCell ref="I3:J3"/>
    <mergeCell ref="B4:D4"/>
    <mergeCell ref="F4:J4"/>
    <mergeCell ref="G5:I5"/>
    <mergeCell ref="A4:A6"/>
    <mergeCell ref="B5:B6"/>
    <mergeCell ref="C5:C6"/>
    <mergeCell ref="D5:D6"/>
  </mergeCells>
  <printOptions horizontalCentered="1"/>
  <pageMargins left="0.7480314960629921" right="0.7480314960629921" top="0.984251968503937" bottom="0.984251968503937" header="0.5118110236220472" footer="0.5118110236220472"/>
  <pageSetup fitToHeight="3" fitToWidth="1" horizontalDpi="600" verticalDpi="600" orientation="landscape" paperSize="9" scale="93" r:id="rId1"/>
</worksheet>
</file>

<file path=xl/worksheets/sheet31.xml><?xml version="1.0" encoding="utf-8"?>
<worksheet xmlns="http://schemas.openxmlformats.org/spreadsheetml/2006/main" xmlns:r="http://schemas.openxmlformats.org/officeDocument/2006/relationships">
  <sheetPr>
    <pageSetUpPr fitToPage="1"/>
  </sheetPr>
  <dimension ref="A1:M109"/>
  <sheetViews>
    <sheetView showGridLines="0" showZeros="0" zoomScalePageLayoutView="0" workbookViewId="0" topLeftCell="A1">
      <selection activeCell="E96" sqref="E96"/>
    </sheetView>
  </sheetViews>
  <sheetFormatPr defaultColWidth="9.16015625" defaultRowHeight="11.25"/>
  <cols>
    <col min="1" max="1" width="33.83203125" style="19" customWidth="1"/>
    <col min="2" max="2" width="6.5" style="135" customWidth="1"/>
    <col min="3" max="3" width="5.66015625" style="135" customWidth="1"/>
    <col min="4" max="4" width="5" style="135" customWidth="1"/>
    <col min="5" max="5" width="48.83203125" style="19" bestFit="1" customWidth="1"/>
    <col min="6" max="7" width="14.5" style="19" bestFit="1" customWidth="1"/>
    <col min="8" max="8" width="13.5" style="19" customWidth="1"/>
    <col min="9" max="9" width="14.83203125" style="19" customWidth="1"/>
    <col min="10" max="10" width="13.16015625" style="19" customWidth="1"/>
    <col min="11" max="16384" width="9.16015625" style="19" customWidth="1"/>
  </cols>
  <sheetData>
    <row r="1" spans="1:10" ht="31.5" customHeight="1">
      <c r="A1" s="375" t="s">
        <v>119</v>
      </c>
      <c r="B1" s="375"/>
      <c r="C1" s="375"/>
      <c r="D1" s="375"/>
      <c r="E1" s="375"/>
      <c r="F1" s="375"/>
      <c r="G1" s="375"/>
      <c r="H1" s="375"/>
      <c r="I1" s="375"/>
      <c r="J1" s="375"/>
    </row>
    <row r="2" ht="15.75" customHeight="1"/>
    <row r="3" spans="1:8" ht="18" customHeight="1">
      <c r="A3" s="235" t="s">
        <v>209</v>
      </c>
      <c r="B3" s="143"/>
      <c r="C3" s="143"/>
      <c r="D3" s="143"/>
      <c r="E3" s="66"/>
      <c r="F3" s="66"/>
      <c r="G3" s="66"/>
      <c r="H3" s="66"/>
    </row>
    <row r="4" spans="1:10" s="18" customFormat="1" ht="21.75" customHeight="1">
      <c r="A4" s="357" t="s">
        <v>19</v>
      </c>
      <c r="B4" s="379" t="s">
        <v>29</v>
      </c>
      <c r="C4" s="379"/>
      <c r="D4" s="379"/>
      <c r="E4" s="358" t="s">
        <v>30</v>
      </c>
      <c r="F4" s="358" t="s">
        <v>44</v>
      </c>
      <c r="G4" s="358"/>
      <c r="H4" s="358"/>
      <c r="I4" s="358"/>
      <c r="J4" s="358"/>
    </row>
    <row r="5" spans="1:10" s="18" customFormat="1" ht="30" customHeight="1">
      <c r="A5" s="357"/>
      <c r="B5" s="144" t="s">
        <v>31</v>
      </c>
      <c r="C5" s="144" t="s">
        <v>32</v>
      </c>
      <c r="D5" s="62" t="s">
        <v>33</v>
      </c>
      <c r="E5" s="358"/>
      <c r="F5" s="24" t="s">
        <v>22</v>
      </c>
      <c r="G5" s="13" t="s">
        <v>45</v>
      </c>
      <c r="H5" s="13" t="s">
        <v>46</v>
      </c>
      <c r="I5" s="13" t="s">
        <v>47</v>
      </c>
      <c r="J5" s="218" t="s">
        <v>238</v>
      </c>
    </row>
    <row r="6" spans="1:10" s="18" customFormat="1" ht="19.5" customHeight="1">
      <c r="A6" s="51"/>
      <c r="B6" s="52"/>
      <c r="C6" s="52"/>
      <c r="D6" s="52"/>
      <c r="E6" s="53" t="s">
        <v>106</v>
      </c>
      <c r="F6" s="150">
        <f>F7+F35+F48+F61+F76+F93</f>
        <v>9233.73</v>
      </c>
      <c r="G6" s="150">
        <f>G7+G35+G48+G61+G76+G93</f>
        <v>4622.61</v>
      </c>
      <c r="H6" s="150">
        <f>H7+H35+H48+H61+H76+H93</f>
        <v>932.6</v>
      </c>
      <c r="I6" s="150">
        <f>I7+I35+I48+I61+I76+I93</f>
        <v>217.64999999999998</v>
      </c>
      <c r="J6" s="150">
        <f>J7+J35+J48+J61+J76+J93</f>
        <v>3460.87</v>
      </c>
    </row>
    <row r="7" spans="1:10" s="140" customFormat="1" ht="19.5" customHeight="1">
      <c r="A7" s="265" t="s">
        <v>524</v>
      </c>
      <c r="B7" s="276"/>
      <c r="C7" s="276"/>
      <c r="D7" s="276"/>
      <c r="E7" s="277" t="s">
        <v>481</v>
      </c>
      <c r="F7" s="278">
        <f>F8+F12+F32</f>
        <v>4466.0199999999995</v>
      </c>
      <c r="G7" s="278">
        <f>G8+G12+G32</f>
        <v>831.47</v>
      </c>
      <c r="H7" s="278">
        <f>H8+H12+H32</f>
        <v>134.62</v>
      </c>
      <c r="I7" s="278">
        <f>I8+I12+I32</f>
        <v>39.06</v>
      </c>
      <c r="J7" s="278">
        <f>J8+J12+J32</f>
        <v>3460.87</v>
      </c>
    </row>
    <row r="8" spans="1:10" ht="19.5" customHeight="1">
      <c r="A8" s="270"/>
      <c r="B8" s="251">
        <v>208</v>
      </c>
      <c r="C8" s="251"/>
      <c r="D8" s="251"/>
      <c r="E8" s="250" t="s">
        <v>35</v>
      </c>
      <c r="F8" s="279">
        <v>166.65</v>
      </c>
      <c r="G8" s="279">
        <v>115.86</v>
      </c>
      <c r="H8" s="279">
        <v>11.73</v>
      </c>
      <c r="I8" s="279">
        <v>39.06</v>
      </c>
      <c r="J8" s="279"/>
    </row>
    <row r="9" spans="1:10" ht="19.5" customHeight="1">
      <c r="A9" s="270"/>
      <c r="B9" s="251"/>
      <c r="C9" s="251" t="s">
        <v>210</v>
      </c>
      <c r="D9" s="251"/>
      <c r="E9" s="250" t="s">
        <v>88</v>
      </c>
      <c r="F9" s="279">
        <v>166.65</v>
      </c>
      <c r="G9" s="279">
        <v>115.86</v>
      </c>
      <c r="H9" s="279">
        <v>11.73</v>
      </c>
      <c r="I9" s="279"/>
      <c r="J9" s="279"/>
    </row>
    <row r="10" spans="1:10" ht="19.5" customHeight="1">
      <c r="A10" s="270"/>
      <c r="B10" s="251">
        <v>208</v>
      </c>
      <c r="C10" s="251" t="s">
        <v>210</v>
      </c>
      <c r="D10" s="251" t="s">
        <v>37</v>
      </c>
      <c r="E10" s="250" t="s">
        <v>89</v>
      </c>
      <c r="F10" s="279">
        <v>50.79</v>
      </c>
      <c r="G10" s="279"/>
      <c r="H10" s="279">
        <v>11.73</v>
      </c>
      <c r="I10" s="279">
        <v>39.06</v>
      </c>
      <c r="J10" s="279"/>
    </row>
    <row r="11" spans="1:10" ht="19.5" customHeight="1">
      <c r="A11" s="270"/>
      <c r="B11" s="251">
        <v>208</v>
      </c>
      <c r="C11" s="251" t="s">
        <v>210</v>
      </c>
      <c r="D11" s="251" t="s">
        <v>210</v>
      </c>
      <c r="E11" s="250" t="s">
        <v>10</v>
      </c>
      <c r="F11" s="279">
        <v>115.86</v>
      </c>
      <c r="G11" s="279">
        <v>115.86</v>
      </c>
      <c r="H11" s="279"/>
      <c r="I11" s="279"/>
      <c r="J11" s="279"/>
    </row>
    <row r="12" spans="1:10" ht="19.5" customHeight="1">
      <c r="A12" s="270"/>
      <c r="B12" s="251">
        <v>210</v>
      </c>
      <c r="C12" s="251"/>
      <c r="D12" s="251"/>
      <c r="E12" s="250" t="s">
        <v>91</v>
      </c>
      <c r="F12" s="279">
        <v>4205.41</v>
      </c>
      <c r="G12" s="279">
        <v>621.65</v>
      </c>
      <c r="H12" s="279">
        <v>122.89</v>
      </c>
      <c r="I12" s="279"/>
      <c r="J12" s="279">
        <v>3460.87</v>
      </c>
    </row>
    <row r="13" spans="1:10" ht="19.5" customHeight="1">
      <c r="A13" s="280"/>
      <c r="B13" s="251"/>
      <c r="C13" s="251" t="s">
        <v>37</v>
      </c>
      <c r="D13" s="251"/>
      <c r="E13" s="250" t="s">
        <v>194</v>
      </c>
      <c r="F13" s="279">
        <v>719.61</v>
      </c>
      <c r="G13" s="279">
        <v>556.64</v>
      </c>
      <c r="H13" s="279">
        <v>122.89</v>
      </c>
      <c r="I13" s="279"/>
      <c r="J13" s="279">
        <v>40.08</v>
      </c>
    </row>
    <row r="14" spans="1:10" ht="19.5" customHeight="1">
      <c r="A14" s="280"/>
      <c r="B14" s="251">
        <v>210</v>
      </c>
      <c r="C14" s="251" t="s">
        <v>37</v>
      </c>
      <c r="D14" s="251" t="s">
        <v>37</v>
      </c>
      <c r="E14" s="250" t="s">
        <v>13</v>
      </c>
      <c r="F14" s="279">
        <v>679.53</v>
      </c>
      <c r="G14" s="279">
        <v>556.64</v>
      </c>
      <c r="H14" s="279">
        <v>122.89</v>
      </c>
      <c r="I14" s="279"/>
      <c r="J14" s="279"/>
    </row>
    <row r="15" spans="1:10" ht="19.5" customHeight="1">
      <c r="A15" s="280"/>
      <c r="B15" s="251">
        <v>210</v>
      </c>
      <c r="C15" s="251" t="s">
        <v>37</v>
      </c>
      <c r="D15" s="251" t="s">
        <v>214</v>
      </c>
      <c r="E15" s="250" t="s">
        <v>14</v>
      </c>
      <c r="F15" s="279">
        <v>40.08</v>
      </c>
      <c r="G15" s="279"/>
      <c r="H15" s="279"/>
      <c r="I15" s="279"/>
      <c r="J15" s="279">
        <v>40.08</v>
      </c>
    </row>
    <row r="16" spans="1:10" s="140" customFormat="1" ht="19.5" customHeight="1">
      <c r="A16" s="281"/>
      <c r="B16" s="282"/>
      <c r="C16" s="282" t="s">
        <v>214</v>
      </c>
      <c r="D16" s="282"/>
      <c r="E16" s="283" t="s">
        <v>196</v>
      </c>
      <c r="F16" s="284">
        <v>1093.13</v>
      </c>
      <c r="G16" s="279"/>
      <c r="H16" s="279"/>
      <c r="I16" s="279"/>
      <c r="J16" s="284">
        <v>1093.13</v>
      </c>
    </row>
    <row r="17" spans="1:10" ht="19.5" customHeight="1">
      <c r="A17" s="280"/>
      <c r="B17" s="251">
        <v>210</v>
      </c>
      <c r="C17" s="251" t="s">
        <v>214</v>
      </c>
      <c r="D17" s="251" t="s">
        <v>216</v>
      </c>
      <c r="E17" s="250" t="s">
        <v>293</v>
      </c>
      <c r="F17" s="284">
        <v>1002.13</v>
      </c>
      <c r="G17" s="279"/>
      <c r="H17" s="279"/>
      <c r="I17" s="279"/>
      <c r="J17" s="284">
        <v>1002.13</v>
      </c>
    </row>
    <row r="18" spans="1:10" ht="19.5" customHeight="1">
      <c r="A18" s="280"/>
      <c r="B18" s="251">
        <v>210</v>
      </c>
      <c r="C18" s="251" t="s">
        <v>214</v>
      </c>
      <c r="D18" s="251" t="s">
        <v>217</v>
      </c>
      <c r="E18" s="250" t="s">
        <v>197</v>
      </c>
      <c r="F18" s="284">
        <v>91</v>
      </c>
      <c r="G18" s="279"/>
      <c r="H18" s="279"/>
      <c r="I18" s="279"/>
      <c r="J18" s="284">
        <v>91</v>
      </c>
    </row>
    <row r="19" spans="1:10" ht="19.5" customHeight="1">
      <c r="A19" s="280"/>
      <c r="B19" s="251"/>
      <c r="C19" s="251" t="s">
        <v>218</v>
      </c>
      <c r="D19" s="251"/>
      <c r="E19" s="250" t="s">
        <v>198</v>
      </c>
      <c r="F19" s="284">
        <v>1517.35</v>
      </c>
      <c r="G19" s="279"/>
      <c r="H19" s="279"/>
      <c r="I19" s="279"/>
      <c r="J19" s="284">
        <v>1517.35</v>
      </c>
    </row>
    <row r="20" spans="1:10" ht="19.5" customHeight="1">
      <c r="A20" s="280"/>
      <c r="B20" s="282">
        <v>210</v>
      </c>
      <c r="C20" s="282" t="s">
        <v>218</v>
      </c>
      <c r="D20" s="282" t="s">
        <v>220</v>
      </c>
      <c r="E20" s="250" t="s">
        <v>201</v>
      </c>
      <c r="F20" s="284">
        <v>1137.35</v>
      </c>
      <c r="G20" s="279"/>
      <c r="H20" s="279"/>
      <c r="I20" s="279"/>
      <c r="J20" s="284">
        <v>1137.35</v>
      </c>
    </row>
    <row r="21" spans="1:10" ht="19.5" customHeight="1">
      <c r="A21" s="280"/>
      <c r="B21" s="282">
        <v>210</v>
      </c>
      <c r="C21" s="282" t="s">
        <v>218</v>
      </c>
      <c r="D21" s="282" t="s">
        <v>221</v>
      </c>
      <c r="E21" s="250" t="s">
        <v>202</v>
      </c>
      <c r="F21" s="284">
        <v>5</v>
      </c>
      <c r="G21" s="279"/>
      <c r="H21" s="279"/>
      <c r="I21" s="279"/>
      <c r="J21" s="284">
        <v>5</v>
      </c>
    </row>
    <row r="22" spans="1:10" ht="19.5" customHeight="1">
      <c r="A22" s="280"/>
      <c r="B22" s="282"/>
      <c r="C22" s="282" t="s">
        <v>218</v>
      </c>
      <c r="D22" s="282" t="s">
        <v>217</v>
      </c>
      <c r="E22" s="250" t="s">
        <v>297</v>
      </c>
      <c r="F22" s="284">
        <v>375</v>
      </c>
      <c r="G22" s="279"/>
      <c r="H22" s="279"/>
      <c r="I22" s="279"/>
      <c r="J22" s="284">
        <v>375</v>
      </c>
    </row>
    <row r="23" spans="1:10" ht="19.5" customHeight="1">
      <c r="A23" s="280"/>
      <c r="B23" s="282"/>
      <c r="C23" s="282" t="s">
        <v>222</v>
      </c>
      <c r="D23" s="282"/>
      <c r="E23" s="250" t="s">
        <v>203</v>
      </c>
      <c r="F23" s="284">
        <v>6.86</v>
      </c>
      <c r="G23" s="279"/>
      <c r="H23" s="279"/>
      <c r="I23" s="279"/>
      <c r="J23" s="284">
        <v>6.86</v>
      </c>
    </row>
    <row r="24" spans="1:10" s="140" customFormat="1" ht="19.5" customHeight="1">
      <c r="A24" s="265"/>
      <c r="B24" s="251">
        <v>210</v>
      </c>
      <c r="C24" s="251" t="s">
        <v>222</v>
      </c>
      <c r="D24" s="251" t="s">
        <v>217</v>
      </c>
      <c r="E24" s="283" t="s">
        <v>204</v>
      </c>
      <c r="F24" s="285">
        <v>6.86</v>
      </c>
      <c r="G24" s="279"/>
      <c r="H24" s="279"/>
      <c r="I24" s="279"/>
      <c r="J24" s="285">
        <v>6.86</v>
      </c>
    </row>
    <row r="25" spans="1:10" ht="19.5" customHeight="1">
      <c r="A25" s="270"/>
      <c r="B25" s="251"/>
      <c r="C25" s="251" t="s">
        <v>223</v>
      </c>
      <c r="D25" s="251"/>
      <c r="E25" s="250" t="s">
        <v>11</v>
      </c>
      <c r="F25" s="279">
        <v>309.01</v>
      </c>
      <c r="G25" s="279">
        <v>65.01</v>
      </c>
      <c r="H25" s="279"/>
      <c r="I25" s="279"/>
      <c r="J25" s="279">
        <v>244</v>
      </c>
    </row>
    <row r="26" spans="1:10" ht="19.5" customHeight="1">
      <c r="A26" s="270"/>
      <c r="B26" s="251">
        <v>210</v>
      </c>
      <c r="C26" s="251" t="s">
        <v>223</v>
      </c>
      <c r="D26" s="251" t="s">
        <v>37</v>
      </c>
      <c r="E26" s="250" t="s">
        <v>12</v>
      </c>
      <c r="F26" s="279">
        <v>65.01</v>
      </c>
      <c r="G26" s="279">
        <v>65.01</v>
      </c>
      <c r="H26" s="279"/>
      <c r="I26" s="279"/>
      <c r="J26" s="279"/>
    </row>
    <row r="27" spans="1:10" ht="19.5" customHeight="1">
      <c r="A27" s="270"/>
      <c r="B27" s="251">
        <v>210</v>
      </c>
      <c r="C27" s="251" t="s">
        <v>223</v>
      </c>
      <c r="D27" s="251" t="s">
        <v>225</v>
      </c>
      <c r="E27" s="250" t="s">
        <v>206</v>
      </c>
      <c r="F27" s="279">
        <v>244</v>
      </c>
      <c r="G27" s="279"/>
      <c r="H27" s="279"/>
      <c r="I27" s="279"/>
      <c r="J27" s="279">
        <v>244</v>
      </c>
    </row>
    <row r="28" spans="1:10" ht="19.5" customHeight="1">
      <c r="A28" s="270"/>
      <c r="B28" s="251"/>
      <c r="C28" s="251" t="s">
        <v>314</v>
      </c>
      <c r="D28" s="251"/>
      <c r="E28" s="250" t="s">
        <v>298</v>
      </c>
      <c r="F28" s="279">
        <v>68</v>
      </c>
      <c r="G28" s="279"/>
      <c r="H28" s="279"/>
      <c r="I28" s="279"/>
      <c r="J28" s="279">
        <v>68</v>
      </c>
    </row>
    <row r="29" spans="1:10" ht="19.5" customHeight="1">
      <c r="A29" s="270"/>
      <c r="B29" s="251">
        <v>210</v>
      </c>
      <c r="C29" s="251" t="s">
        <v>314</v>
      </c>
      <c r="D29" s="251" t="s">
        <v>214</v>
      </c>
      <c r="E29" s="250" t="s">
        <v>299</v>
      </c>
      <c r="F29" s="279">
        <v>68</v>
      </c>
      <c r="G29" s="279"/>
      <c r="H29" s="279"/>
      <c r="I29" s="279"/>
      <c r="J29" s="279">
        <v>68</v>
      </c>
    </row>
    <row r="30" spans="1:10" ht="19.5" customHeight="1">
      <c r="A30" s="280"/>
      <c r="B30" s="251"/>
      <c r="C30" s="251" t="s">
        <v>217</v>
      </c>
      <c r="D30" s="251"/>
      <c r="E30" s="250" t="s">
        <v>302</v>
      </c>
      <c r="F30" s="279">
        <v>491.45</v>
      </c>
      <c r="G30" s="279"/>
      <c r="H30" s="279"/>
      <c r="I30" s="279"/>
      <c r="J30" s="279">
        <v>491.45</v>
      </c>
    </row>
    <row r="31" spans="1:10" ht="19.5" customHeight="1">
      <c r="A31" s="280"/>
      <c r="B31" s="251">
        <v>210</v>
      </c>
      <c r="C31" s="251" t="s">
        <v>217</v>
      </c>
      <c r="D31" s="251" t="s">
        <v>217</v>
      </c>
      <c r="E31" s="250" t="s">
        <v>303</v>
      </c>
      <c r="F31" s="279">
        <v>491.45</v>
      </c>
      <c r="G31" s="279"/>
      <c r="H31" s="279"/>
      <c r="I31" s="279"/>
      <c r="J31" s="279">
        <v>491.45</v>
      </c>
    </row>
    <row r="32" spans="1:10" ht="19.5" customHeight="1">
      <c r="A32" s="280"/>
      <c r="B32" s="251">
        <v>221</v>
      </c>
      <c r="C32" s="251"/>
      <c r="D32" s="251"/>
      <c r="E32" s="250" t="s">
        <v>36</v>
      </c>
      <c r="F32" s="279">
        <v>93.96</v>
      </c>
      <c r="G32" s="279">
        <v>93.96</v>
      </c>
      <c r="H32" s="279"/>
      <c r="I32" s="279"/>
      <c r="J32" s="279"/>
    </row>
    <row r="33" spans="1:10" s="140" customFormat="1" ht="19.5" customHeight="1">
      <c r="A33" s="270"/>
      <c r="B33" s="251"/>
      <c r="C33" s="251" t="s">
        <v>214</v>
      </c>
      <c r="D33" s="251"/>
      <c r="E33" s="250" t="s">
        <v>15</v>
      </c>
      <c r="F33" s="279">
        <v>93.96</v>
      </c>
      <c r="G33" s="279">
        <v>93.96</v>
      </c>
      <c r="H33" s="279"/>
      <c r="I33" s="279"/>
      <c r="J33" s="279"/>
    </row>
    <row r="34" spans="1:10" ht="19.5" customHeight="1">
      <c r="A34" s="270"/>
      <c r="B34" s="251">
        <v>221</v>
      </c>
      <c r="C34" s="251" t="s">
        <v>214</v>
      </c>
      <c r="D34" s="251" t="s">
        <v>37</v>
      </c>
      <c r="E34" s="250" t="s">
        <v>16</v>
      </c>
      <c r="F34" s="279">
        <v>93.96</v>
      </c>
      <c r="G34" s="279">
        <v>93.96</v>
      </c>
      <c r="H34" s="279"/>
      <c r="I34" s="279"/>
      <c r="J34" s="279"/>
    </row>
    <row r="35" spans="1:10" s="263" customFormat="1" ht="19.5" customHeight="1">
      <c r="A35" s="281" t="s">
        <v>543</v>
      </c>
      <c r="B35" s="297"/>
      <c r="C35" s="297"/>
      <c r="D35" s="297"/>
      <c r="E35" s="277" t="s">
        <v>481</v>
      </c>
      <c r="F35" s="286">
        <v>24.66</v>
      </c>
      <c r="G35" s="286">
        <v>19.4</v>
      </c>
      <c r="H35" s="286">
        <v>4.47</v>
      </c>
      <c r="I35" s="286">
        <v>0.79</v>
      </c>
      <c r="J35" s="281"/>
    </row>
    <row r="36" spans="1:10" s="257" customFormat="1" ht="19.5" customHeight="1">
      <c r="A36" s="280"/>
      <c r="B36" s="251" t="s">
        <v>229</v>
      </c>
      <c r="C36" s="251"/>
      <c r="D36" s="251"/>
      <c r="E36" s="250" t="s">
        <v>35</v>
      </c>
      <c r="F36" s="284">
        <v>2.93</v>
      </c>
      <c r="G36" s="89">
        <v>1.81</v>
      </c>
      <c r="H36" s="89">
        <v>0.39</v>
      </c>
      <c r="I36" s="89">
        <v>0.79</v>
      </c>
      <c r="J36" s="280"/>
    </row>
    <row r="37" spans="1:10" s="257" customFormat="1" ht="19.5" customHeight="1">
      <c r="A37" s="280"/>
      <c r="B37" s="251"/>
      <c r="C37" s="251" t="s">
        <v>210</v>
      </c>
      <c r="D37" s="251"/>
      <c r="E37" s="250" t="s">
        <v>88</v>
      </c>
      <c r="F37" s="284">
        <v>2.93</v>
      </c>
      <c r="G37" s="89">
        <v>1.81</v>
      </c>
      <c r="H37" s="89">
        <v>0.39</v>
      </c>
      <c r="I37" s="89">
        <v>0.79</v>
      </c>
      <c r="J37" s="280"/>
    </row>
    <row r="38" spans="1:10" s="257" customFormat="1" ht="19.5" customHeight="1">
      <c r="A38" s="280"/>
      <c r="B38" s="251" t="s">
        <v>230</v>
      </c>
      <c r="C38" s="251" t="s">
        <v>211</v>
      </c>
      <c r="D38" s="251" t="s">
        <v>37</v>
      </c>
      <c r="E38" s="250" t="s">
        <v>89</v>
      </c>
      <c r="F38" s="284">
        <v>1.12</v>
      </c>
      <c r="G38" s="89"/>
      <c r="H38" s="89">
        <v>0.39</v>
      </c>
      <c r="I38" s="89">
        <v>0.79</v>
      </c>
      <c r="J38" s="280"/>
    </row>
    <row r="39" spans="1:10" s="257" customFormat="1" ht="19.5" customHeight="1">
      <c r="A39" s="280"/>
      <c r="B39" s="282" t="s">
        <v>230</v>
      </c>
      <c r="C39" s="282" t="s">
        <v>211</v>
      </c>
      <c r="D39" s="282" t="s">
        <v>210</v>
      </c>
      <c r="E39" s="250" t="s">
        <v>10</v>
      </c>
      <c r="F39" s="284">
        <v>1.81</v>
      </c>
      <c r="G39" s="89">
        <v>1.81</v>
      </c>
      <c r="H39" s="89"/>
      <c r="I39" s="89"/>
      <c r="J39" s="280"/>
    </row>
    <row r="40" spans="1:10" s="257" customFormat="1" ht="19.5" customHeight="1">
      <c r="A40" s="280"/>
      <c r="B40" s="282" t="s">
        <v>231</v>
      </c>
      <c r="C40" s="282"/>
      <c r="D40" s="282"/>
      <c r="E40" s="250" t="s">
        <v>91</v>
      </c>
      <c r="F40" s="284">
        <v>19.35</v>
      </c>
      <c r="G40" s="89">
        <v>17.59</v>
      </c>
      <c r="H40" s="89">
        <v>4.08</v>
      </c>
      <c r="I40" s="89"/>
      <c r="J40" s="280"/>
    </row>
    <row r="41" spans="1:10" s="257" customFormat="1" ht="19.5" customHeight="1">
      <c r="A41" s="280"/>
      <c r="B41" s="282"/>
      <c r="C41" s="282" t="s">
        <v>37</v>
      </c>
      <c r="D41" s="282"/>
      <c r="E41" s="250" t="s">
        <v>194</v>
      </c>
      <c r="F41" s="284">
        <v>17.63</v>
      </c>
      <c r="G41" s="89">
        <v>13.49</v>
      </c>
      <c r="H41" s="89">
        <v>4.08</v>
      </c>
      <c r="I41" s="89"/>
      <c r="J41" s="280"/>
    </row>
    <row r="42" spans="1:10" s="257" customFormat="1" ht="19.5" customHeight="1">
      <c r="A42" s="280"/>
      <c r="B42" s="282" t="s">
        <v>232</v>
      </c>
      <c r="C42" s="282" t="s">
        <v>213</v>
      </c>
      <c r="D42" s="282" t="s">
        <v>37</v>
      </c>
      <c r="E42" s="250" t="s">
        <v>13</v>
      </c>
      <c r="F42" s="284">
        <v>17.63</v>
      </c>
      <c r="G42" s="89">
        <v>13.49</v>
      </c>
      <c r="H42" s="89">
        <v>4.08</v>
      </c>
      <c r="I42" s="89"/>
      <c r="J42" s="280"/>
    </row>
    <row r="43" spans="1:10" s="263" customFormat="1" ht="19.5" customHeight="1">
      <c r="A43" s="265"/>
      <c r="B43" s="251"/>
      <c r="C43" s="251" t="s">
        <v>223</v>
      </c>
      <c r="D43" s="251"/>
      <c r="E43" s="283" t="s">
        <v>11</v>
      </c>
      <c r="F43" s="285">
        <v>1.72</v>
      </c>
      <c r="G43" s="285">
        <v>1.72</v>
      </c>
      <c r="H43" s="298"/>
      <c r="I43" s="298"/>
      <c r="J43" s="298"/>
    </row>
    <row r="44" spans="1:10" s="257" customFormat="1" ht="19.5" customHeight="1">
      <c r="A44" s="270"/>
      <c r="B44" s="251" t="s">
        <v>232</v>
      </c>
      <c r="C44" s="251" t="s">
        <v>224</v>
      </c>
      <c r="D44" s="251" t="s">
        <v>37</v>
      </c>
      <c r="E44" s="250" t="s">
        <v>12</v>
      </c>
      <c r="F44" s="279">
        <v>1.72</v>
      </c>
      <c r="G44" s="145">
        <v>1.72</v>
      </c>
      <c r="H44" s="299"/>
      <c r="I44" s="299"/>
      <c r="J44" s="299"/>
    </row>
    <row r="45" spans="1:10" s="257" customFormat="1" ht="19.5" customHeight="1">
      <c r="A45" s="270"/>
      <c r="B45" s="251" t="s">
        <v>233</v>
      </c>
      <c r="C45" s="251"/>
      <c r="D45" s="251"/>
      <c r="E45" s="250" t="s">
        <v>36</v>
      </c>
      <c r="F45" s="279">
        <v>2.38</v>
      </c>
      <c r="G45" s="145">
        <v>2.38</v>
      </c>
      <c r="H45" s="299"/>
      <c r="I45" s="299"/>
      <c r="J45" s="299"/>
    </row>
    <row r="46" spans="1:10" s="257" customFormat="1" ht="19.5" customHeight="1">
      <c r="A46" s="270"/>
      <c r="B46" s="251"/>
      <c r="C46" s="251" t="s">
        <v>214</v>
      </c>
      <c r="D46" s="251"/>
      <c r="E46" s="250" t="s">
        <v>15</v>
      </c>
      <c r="F46" s="279">
        <v>2.38</v>
      </c>
      <c r="G46" s="145">
        <v>2.38</v>
      </c>
      <c r="H46" s="299"/>
      <c r="I46" s="299"/>
      <c r="J46" s="299"/>
    </row>
    <row r="47" spans="1:10" s="257" customFormat="1" ht="19.5" customHeight="1">
      <c r="A47" s="270"/>
      <c r="B47" s="251" t="s">
        <v>234</v>
      </c>
      <c r="C47" s="251" t="s">
        <v>215</v>
      </c>
      <c r="D47" s="251" t="s">
        <v>37</v>
      </c>
      <c r="E47" s="250" t="s">
        <v>16</v>
      </c>
      <c r="F47" s="279">
        <v>2.38</v>
      </c>
      <c r="G47" s="145">
        <v>2.38</v>
      </c>
      <c r="H47" s="299"/>
      <c r="I47" s="299"/>
      <c r="J47" s="299"/>
    </row>
    <row r="48" spans="1:10" s="263" customFormat="1" ht="19.5" customHeight="1">
      <c r="A48" s="281" t="s">
        <v>316</v>
      </c>
      <c r="B48" s="297"/>
      <c r="C48" s="297"/>
      <c r="D48" s="297"/>
      <c r="E48" s="277" t="s">
        <v>228</v>
      </c>
      <c r="F48" s="286">
        <v>528.41</v>
      </c>
      <c r="G48" s="286">
        <v>449.71</v>
      </c>
      <c r="H48" s="286">
        <v>70.43</v>
      </c>
      <c r="I48" s="286">
        <v>8.27</v>
      </c>
      <c r="J48" s="281"/>
    </row>
    <row r="49" spans="1:10" s="257" customFormat="1" ht="19.5" customHeight="1">
      <c r="A49" s="280"/>
      <c r="B49" s="308" t="s">
        <v>229</v>
      </c>
      <c r="C49" s="308"/>
      <c r="D49" s="308"/>
      <c r="E49" s="309" t="s">
        <v>35</v>
      </c>
      <c r="F49" s="305">
        <v>57.16</v>
      </c>
      <c r="G49" s="89">
        <v>47.47</v>
      </c>
      <c r="H49" s="89">
        <v>1.42</v>
      </c>
      <c r="I49" s="89">
        <v>8.27</v>
      </c>
      <c r="J49" s="280"/>
    </row>
    <row r="50" spans="1:10" s="257" customFormat="1" ht="19.5" customHeight="1">
      <c r="A50" s="280"/>
      <c r="B50" s="308"/>
      <c r="C50" s="308" t="s">
        <v>210</v>
      </c>
      <c r="D50" s="308"/>
      <c r="E50" s="309" t="s">
        <v>88</v>
      </c>
      <c r="F50" s="305">
        <v>57.16</v>
      </c>
      <c r="G50" s="89">
        <v>47.47</v>
      </c>
      <c r="H50" s="89">
        <v>1.42</v>
      </c>
      <c r="I50" s="89">
        <v>8.27</v>
      </c>
      <c r="J50" s="280"/>
    </row>
    <row r="51" spans="1:10" s="257" customFormat="1" ht="19.5" customHeight="1">
      <c r="A51" s="280"/>
      <c r="B51" s="308" t="s">
        <v>230</v>
      </c>
      <c r="C51" s="308" t="s">
        <v>211</v>
      </c>
      <c r="D51" s="308" t="s">
        <v>214</v>
      </c>
      <c r="E51" s="309" t="s">
        <v>191</v>
      </c>
      <c r="F51" s="305">
        <v>9.69</v>
      </c>
      <c r="G51" s="89"/>
      <c r="H51" s="89">
        <v>1.42</v>
      </c>
      <c r="I51" s="89">
        <v>8.27</v>
      </c>
      <c r="J51" s="280"/>
    </row>
    <row r="52" spans="1:10" s="257" customFormat="1" ht="19.5" customHeight="1">
      <c r="A52" s="280"/>
      <c r="B52" s="306" t="s">
        <v>230</v>
      </c>
      <c r="C52" s="306" t="s">
        <v>211</v>
      </c>
      <c r="D52" s="306" t="s">
        <v>210</v>
      </c>
      <c r="E52" s="309" t="s">
        <v>10</v>
      </c>
      <c r="F52" s="305">
        <v>47.47</v>
      </c>
      <c r="G52" s="89">
        <v>47.47</v>
      </c>
      <c r="H52" s="89"/>
      <c r="I52" s="89"/>
      <c r="J52" s="280"/>
    </row>
    <row r="53" spans="1:10" s="257" customFormat="1" ht="19.5" customHeight="1">
      <c r="A53" s="280"/>
      <c r="B53" s="306" t="s">
        <v>231</v>
      </c>
      <c r="C53" s="306"/>
      <c r="D53" s="306"/>
      <c r="E53" s="309" t="s">
        <v>91</v>
      </c>
      <c r="F53" s="305">
        <v>428.44</v>
      </c>
      <c r="G53" s="89">
        <v>359.43</v>
      </c>
      <c r="H53" s="89">
        <v>69.01</v>
      </c>
      <c r="I53" s="89"/>
      <c r="J53" s="280"/>
    </row>
    <row r="54" spans="1:10" s="257" customFormat="1" ht="19.5" customHeight="1">
      <c r="A54" s="280"/>
      <c r="B54" s="306"/>
      <c r="C54" s="306" t="s">
        <v>218</v>
      </c>
      <c r="D54" s="306"/>
      <c r="E54" s="309" t="s">
        <v>198</v>
      </c>
      <c r="F54" s="305">
        <v>399.79</v>
      </c>
      <c r="G54" s="89">
        <v>330.78</v>
      </c>
      <c r="H54" s="89">
        <v>69.01</v>
      </c>
      <c r="I54" s="89"/>
      <c r="J54" s="280"/>
    </row>
    <row r="55" spans="1:10" s="257" customFormat="1" ht="19.5" customHeight="1">
      <c r="A55" s="280"/>
      <c r="B55" s="306" t="s">
        <v>232</v>
      </c>
      <c r="C55" s="306" t="s">
        <v>218</v>
      </c>
      <c r="D55" s="306" t="s">
        <v>225</v>
      </c>
      <c r="E55" s="309" t="s">
        <v>200</v>
      </c>
      <c r="F55" s="305">
        <v>399.79</v>
      </c>
      <c r="G55" s="89">
        <v>330.78</v>
      </c>
      <c r="H55" s="89">
        <v>69.01</v>
      </c>
      <c r="I55" s="89"/>
      <c r="J55" s="280"/>
    </row>
    <row r="56" spans="1:10" s="263" customFormat="1" ht="19.5" customHeight="1">
      <c r="A56" s="265"/>
      <c r="B56" s="308"/>
      <c r="C56" s="308" t="s">
        <v>223</v>
      </c>
      <c r="D56" s="308"/>
      <c r="E56" s="307" t="s">
        <v>11</v>
      </c>
      <c r="F56" s="310">
        <v>28.65</v>
      </c>
      <c r="G56" s="310">
        <v>28.65</v>
      </c>
      <c r="H56" s="298"/>
      <c r="I56" s="298"/>
      <c r="J56" s="298"/>
    </row>
    <row r="57" spans="1:10" s="257" customFormat="1" ht="19.5" customHeight="1">
      <c r="A57" s="270"/>
      <c r="B57" s="308" t="s">
        <v>232</v>
      </c>
      <c r="C57" s="308" t="s">
        <v>224</v>
      </c>
      <c r="D57" s="308" t="s">
        <v>214</v>
      </c>
      <c r="E57" s="309" t="s">
        <v>205</v>
      </c>
      <c r="F57" s="311">
        <v>28.65</v>
      </c>
      <c r="G57" s="145">
        <v>28.65</v>
      </c>
      <c r="H57" s="299"/>
      <c r="I57" s="299"/>
      <c r="J57" s="299"/>
    </row>
    <row r="58" spans="1:10" s="257" customFormat="1" ht="19.5" customHeight="1">
      <c r="A58" s="270"/>
      <c r="B58" s="308" t="s">
        <v>233</v>
      </c>
      <c r="C58" s="308"/>
      <c r="D58" s="308"/>
      <c r="E58" s="309" t="s">
        <v>36</v>
      </c>
      <c r="F58" s="311">
        <v>42.81</v>
      </c>
      <c r="G58" s="145">
        <v>42.81</v>
      </c>
      <c r="H58" s="299"/>
      <c r="I58" s="299"/>
      <c r="J58" s="299"/>
    </row>
    <row r="59" spans="1:10" s="257" customFormat="1" ht="19.5" customHeight="1">
      <c r="A59" s="270"/>
      <c r="B59" s="308"/>
      <c r="C59" s="308" t="s">
        <v>214</v>
      </c>
      <c r="D59" s="308"/>
      <c r="E59" s="309" t="s">
        <v>15</v>
      </c>
      <c r="F59" s="311">
        <v>42.81</v>
      </c>
      <c r="G59" s="145">
        <v>42.81</v>
      </c>
      <c r="H59" s="299"/>
      <c r="I59" s="299"/>
      <c r="J59" s="299"/>
    </row>
    <row r="60" spans="1:10" s="257" customFormat="1" ht="19.5" customHeight="1">
      <c r="A60" s="270"/>
      <c r="B60" s="308" t="s">
        <v>234</v>
      </c>
      <c r="C60" s="308" t="s">
        <v>215</v>
      </c>
      <c r="D60" s="308" t="s">
        <v>37</v>
      </c>
      <c r="E60" s="309" t="s">
        <v>16</v>
      </c>
      <c r="F60" s="311">
        <v>42.81</v>
      </c>
      <c r="G60" s="145">
        <v>42.81</v>
      </c>
      <c r="H60" s="299"/>
      <c r="I60" s="299"/>
      <c r="J60" s="299"/>
    </row>
    <row r="61" spans="1:10" s="263" customFormat="1" ht="19.5" customHeight="1">
      <c r="A61" s="265" t="s">
        <v>317</v>
      </c>
      <c r="B61" s="276"/>
      <c r="C61" s="276"/>
      <c r="D61" s="276"/>
      <c r="E61" s="277" t="s">
        <v>228</v>
      </c>
      <c r="F61" s="278">
        <f>F62+F65+F70+F73</f>
        <v>1894.46</v>
      </c>
      <c r="G61" s="278">
        <f>G62+G65+G70+G73</f>
        <v>1577.1599999999999</v>
      </c>
      <c r="H61" s="278">
        <f>H62+H65+H70+H73</f>
        <v>255.82</v>
      </c>
      <c r="I61" s="278">
        <f>I62+I65+I70+I73</f>
        <v>61.48</v>
      </c>
      <c r="J61" s="278">
        <f>J62+J65+J70+J73</f>
        <v>0</v>
      </c>
    </row>
    <row r="62" spans="1:10" s="257" customFormat="1" ht="19.5" customHeight="1">
      <c r="A62" s="441"/>
      <c r="B62" s="441" t="s">
        <v>235</v>
      </c>
      <c r="C62" s="441"/>
      <c r="D62" s="441"/>
      <c r="E62" s="441" t="s">
        <v>195</v>
      </c>
      <c r="F62" s="326">
        <f>G62+H62+I62+J62</f>
        <v>1287.72</v>
      </c>
      <c r="G62" s="89">
        <v>1039.05</v>
      </c>
      <c r="H62" s="299">
        <v>248.67</v>
      </c>
      <c r="I62" s="299"/>
      <c r="J62" s="327"/>
    </row>
    <row r="63" spans="1:10" s="257" customFormat="1" ht="19.5" customHeight="1">
      <c r="A63" s="270"/>
      <c r="B63" s="441"/>
      <c r="C63" s="441" t="s">
        <v>225</v>
      </c>
      <c r="D63" s="441"/>
      <c r="E63" s="441" t="s">
        <v>189</v>
      </c>
      <c r="F63" s="326">
        <f aca="true" t="shared" si="0" ref="F63:F75">G63+H63+I63+J63</f>
        <v>1287.72</v>
      </c>
      <c r="G63" s="89">
        <v>1039.05</v>
      </c>
      <c r="H63" s="299">
        <v>248.67</v>
      </c>
      <c r="I63" s="299"/>
      <c r="J63" s="328"/>
    </row>
    <row r="64" spans="1:10" s="257" customFormat="1" ht="21" customHeight="1">
      <c r="A64" s="441"/>
      <c r="B64" s="441" t="s">
        <v>236</v>
      </c>
      <c r="C64" s="441" t="s">
        <v>226</v>
      </c>
      <c r="D64" s="441" t="s">
        <v>214</v>
      </c>
      <c r="E64" s="441" t="s">
        <v>190</v>
      </c>
      <c r="F64" s="326">
        <f t="shared" si="0"/>
        <v>1287.72</v>
      </c>
      <c r="G64" s="89">
        <v>1039.05</v>
      </c>
      <c r="H64" s="299">
        <v>248.67</v>
      </c>
      <c r="I64" s="299"/>
      <c r="J64" s="328"/>
    </row>
    <row r="65" spans="1:10" s="257" customFormat="1" ht="19.5" customHeight="1">
      <c r="A65" s="270"/>
      <c r="B65" s="441" t="s">
        <v>229</v>
      </c>
      <c r="C65" s="441"/>
      <c r="D65" s="441"/>
      <c r="E65" s="441" t="s">
        <v>35</v>
      </c>
      <c r="F65" s="326">
        <f t="shared" si="0"/>
        <v>237.62</v>
      </c>
      <c r="G65" s="145">
        <v>168.99</v>
      </c>
      <c r="H65" s="299">
        <v>7.15</v>
      </c>
      <c r="I65" s="299">
        <v>61.48</v>
      </c>
      <c r="J65" s="328"/>
    </row>
    <row r="66" spans="1:10" s="257" customFormat="1" ht="19.5" customHeight="1">
      <c r="A66" s="270"/>
      <c r="B66" s="441"/>
      <c r="C66" s="441" t="s">
        <v>210</v>
      </c>
      <c r="D66" s="441"/>
      <c r="E66" s="441" t="s">
        <v>88</v>
      </c>
      <c r="F66" s="326">
        <f t="shared" si="0"/>
        <v>237.62</v>
      </c>
      <c r="G66" s="145">
        <f>G67+G68+G69</f>
        <v>168.99</v>
      </c>
      <c r="H66" s="327">
        <v>7.15</v>
      </c>
      <c r="I66" s="327">
        <v>61.48</v>
      </c>
      <c r="J66" s="145">
        <f>J67+J68+J69</f>
        <v>0</v>
      </c>
    </row>
    <row r="67" spans="1:10" s="257" customFormat="1" ht="19.5" customHeight="1">
      <c r="A67" s="441"/>
      <c r="B67" s="441" t="s">
        <v>563</v>
      </c>
      <c r="C67" s="441" t="s">
        <v>211</v>
      </c>
      <c r="D67" s="441" t="s">
        <v>214</v>
      </c>
      <c r="E67" s="441" t="s">
        <v>191</v>
      </c>
      <c r="F67" s="326">
        <f t="shared" si="0"/>
        <v>68.63</v>
      </c>
      <c r="G67" s="319"/>
      <c r="H67" s="328">
        <v>7.15</v>
      </c>
      <c r="I67" s="328">
        <v>61.48</v>
      </c>
      <c r="J67" s="328"/>
    </row>
    <row r="68" spans="1:10" s="257" customFormat="1" ht="19.5" customHeight="1">
      <c r="A68" s="280"/>
      <c r="B68" s="441" t="s">
        <v>230</v>
      </c>
      <c r="C68" s="441" t="s">
        <v>211</v>
      </c>
      <c r="D68" s="441" t="s">
        <v>210</v>
      </c>
      <c r="E68" s="441" t="s">
        <v>10</v>
      </c>
      <c r="F68" s="326">
        <f t="shared" si="0"/>
        <v>152.49</v>
      </c>
      <c r="G68" s="326">
        <v>152.49</v>
      </c>
      <c r="H68" s="328"/>
      <c r="I68" s="328"/>
      <c r="J68" s="328"/>
    </row>
    <row r="69" spans="1:10" s="257" customFormat="1" ht="22.5" customHeight="1">
      <c r="A69" s="280"/>
      <c r="B69" s="441" t="s">
        <v>230</v>
      </c>
      <c r="C69" s="441" t="s">
        <v>211</v>
      </c>
      <c r="D69" s="441" t="s">
        <v>212</v>
      </c>
      <c r="E69" s="441" t="s">
        <v>90</v>
      </c>
      <c r="F69" s="326">
        <f t="shared" si="0"/>
        <v>16.5</v>
      </c>
      <c r="G69" s="326">
        <v>16.5</v>
      </c>
      <c r="H69" s="328"/>
      <c r="I69" s="328"/>
      <c r="J69" s="328"/>
    </row>
    <row r="70" spans="1:10" s="263" customFormat="1" ht="19.5" customHeight="1">
      <c r="A70" s="281"/>
      <c r="B70" s="441" t="s">
        <v>231</v>
      </c>
      <c r="C70" s="441"/>
      <c r="D70" s="441"/>
      <c r="E70" s="441" t="s">
        <v>91</v>
      </c>
      <c r="F70" s="326">
        <f t="shared" si="0"/>
        <v>92.97</v>
      </c>
      <c r="G70" s="326">
        <v>92.97</v>
      </c>
      <c r="H70" s="286"/>
      <c r="I70" s="286"/>
      <c r="J70" s="329"/>
    </row>
    <row r="71" spans="1:10" s="257" customFormat="1" ht="19.5" customHeight="1">
      <c r="A71" s="280"/>
      <c r="B71" s="441"/>
      <c r="C71" s="441" t="s">
        <v>223</v>
      </c>
      <c r="D71" s="441"/>
      <c r="E71" s="441" t="s">
        <v>11</v>
      </c>
      <c r="F71" s="326">
        <f t="shared" si="0"/>
        <v>92.97</v>
      </c>
      <c r="G71" s="326">
        <v>92.97</v>
      </c>
      <c r="H71" s="89"/>
      <c r="I71" s="89"/>
      <c r="J71" s="280"/>
    </row>
    <row r="72" spans="1:10" s="257" customFormat="1" ht="19.5" customHeight="1">
      <c r="A72" s="280"/>
      <c r="B72" s="441" t="s">
        <v>232</v>
      </c>
      <c r="C72" s="441" t="s">
        <v>224</v>
      </c>
      <c r="D72" s="441" t="s">
        <v>214</v>
      </c>
      <c r="E72" s="441" t="s">
        <v>205</v>
      </c>
      <c r="F72" s="326">
        <f t="shared" si="0"/>
        <v>92.97</v>
      </c>
      <c r="G72" s="89">
        <v>92.97</v>
      </c>
      <c r="H72" s="89"/>
      <c r="I72" s="89"/>
      <c r="J72" s="280"/>
    </row>
    <row r="73" spans="1:10" s="257" customFormat="1" ht="19.5" customHeight="1">
      <c r="A73" s="280"/>
      <c r="B73" s="441" t="s">
        <v>233</v>
      </c>
      <c r="C73" s="441"/>
      <c r="D73" s="441"/>
      <c r="E73" s="441" t="s">
        <v>36</v>
      </c>
      <c r="F73" s="326">
        <f t="shared" si="0"/>
        <v>276.15</v>
      </c>
      <c r="G73" s="326">
        <v>276.15</v>
      </c>
      <c r="H73" s="89"/>
      <c r="I73" s="89"/>
      <c r="J73" s="280"/>
    </row>
    <row r="74" spans="1:10" s="257" customFormat="1" ht="19.5" customHeight="1">
      <c r="A74" s="280"/>
      <c r="B74" s="441"/>
      <c r="C74" s="441" t="s">
        <v>214</v>
      </c>
      <c r="D74" s="441"/>
      <c r="E74" s="441" t="s">
        <v>15</v>
      </c>
      <c r="F74" s="326">
        <f t="shared" si="0"/>
        <v>276.15</v>
      </c>
      <c r="G74" s="326">
        <v>276.15</v>
      </c>
      <c r="H74" s="89"/>
      <c r="I74" s="89"/>
      <c r="J74" s="280"/>
    </row>
    <row r="75" spans="1:10" s="257" customFormat="1" ht="19.5" customHeight="1">
      <c r="A75" s="280"/>
      <c r="B75" s="441" t="s">
        <v>234</v>
      </c>
      <c r="C75" s="441" t="s">
        <v>215</v>
      </c>
      <c r="D75" s="441" t="s">
        <v>37</v>
      </c>
      <c r="E75" s="441" t="s">
        <v>16</v>
      </c>
      <c r="F75" s="326">
        <f t="shared" si="0"/>
        <v>276.15</v>
      </c>
      <c r="G75" s="326">
        <v>276.15</v>
      </c>
      <c r="H75" s="89"/>
      <c r="I75" s="89"/>
      <c r="J75" s="280"/>
    </row>
    <row r="76" spans="1:13" s="321" customFormat="1" ht="19.5" customHeight="1">
      <c r="A76" s="265" t="s">
        <v>237</v>
      </c>
      <c r="B76" s="276"/>
      <c r="C76" s="276"/>
      <c r="D76" s="276"/>
      <c r="E76" s="277" t="s">
        <v>228</v>
      </c>
      <c r="F76" s="286">
        <v>430.54</v>
      </c>
      <c r="G76" s="286">
        <v>337.11</v>
      </c>
      <c r="H76" s="286">
        <v>77.86</v>
      </c>
      <c r="I76" s="286">
        <v>15.57</v>
      </c>
      <c r="J76" s="286"/>
      <c r="K76" s="331"/>
      <c r="L76" s="331"/>
      <c r="M76" s="331"/>
    </row>
    <row r="77" spans="1:13" s="257" customFormat="1" ht="19.5" customHeight="1">
      <c r="A77" s="270"/>
      <c r="B77" s="308" t="s">
        <v>229</v>
      </c>
      <c r="C77" s="308"/>
      <c r="D77" s="308"/>
      <c r="E77" s="293" t="s">
        <v>35</v>
      </c>
      <c r="F77" s="324">
        <v>53.74</v>
      </c>
      <c r="G77" s="324">
        <v>35.74</v>
      </c>
      <c r="H77" s="299">
        <v>2.43</v>
      </c>
      <c r="I77" s="299">
        <v>15.57</v>
      </c>
      <c r="J77" s="299"/>
      <c r="K77" s="332"/>
      <c r="L77" s="332"/>
      <c r="M77" s="332"/>
    </row>
    <row r="78" spans="1:13" s="257" customFormat="1" ht="19.5" customHeight="1">
      <c r="A78" s="270"/>
      <c r="B78" s="308"/>
      <c r="C78" s="308" t="s">
        <v>210</v>
      </c>
      <c r="D78" s="308"/>
      <c r="E78" s="293" t="s">
        <v>321</v>
      </c>
      <c r="F78" s="324">
        <v>52.660000000000004</v>
      </c>
      <c r="G78" s="324">
        <v>35.74</v>
      </c>
      <c r="H78" s="299">
        <v>2.43</v>
      </c>
      <c r="I78" s="299">
        <v>14.49</v>
      </c>
      <c r="J78" s="299"/>
      <c r="K78" s="333"/>
      <c r="L78" s="333"/>
      <c r="M78" s="333"/>
    </row>
    <row r="79" spans="1:13" s="257" customFormat="1" ht="19.5" customHeight="1">
      <c r="A79" s="270"/>
      <c r="B79" s="308"/>
      <c r="C79" s="308"/>
      <c r="D79" s="308" t="s">
        <v>214</v>
      </c>
      <c r="E79" s="293" t="s">
        <v>323</v>
      </c>
      <c r="F79" s="324">
        <v>16.92</v>
      </c>
      <c r="G79" s="324"/>
      <c r="H79" s="299">
        <v>2.43</v>
      </c>
      <c r="I79" s="299">
        <v>14.49</v>
      </c>
      <c r="J79" s="299"/>
      <c r="K79" s="333"/>
      <c r="L79" s="333"/>
      <c r="M79" s="333"/>
    </row>
    <row r="80" spans="1:13" s="257" customFormat="1" ht="19.5" customHeight="1">
      <c r="A80" s="270"/>
      <c r="B80" s="308"/>
      <c r="C80" s="308"/>
      <c r="D80" s="308" t="s">
        <v>210</v>
      </c>
      <c r="E80" s="293" t="s">
        <v>239</v>
      </c>
      <c r="F80" s="324">
        <v>35.74</v>
      </c>
      <c r="G80" s="324">
        <v>35.74</v>
      </c>
      <c r="H80" s="299"/>
      <c r="I80" s="299"/>
      <c r="J80" s="299"/>
      <c r="K80" s="333"/>
      <c r="L80" s="333"/>
      <c r="M80" s="333"/>
    </row>
    <row r="81" spans="1:13" s="257" customFormat="1" ht="19.5" customHeight="1">
      <c r="A81" s="280"/>
      <c r="B81" s="308"/>
      <c r="C81" s="308" t="s">
        <v>216</v>
      </c>
      <c r="D81" s="308"/>
      <c r="E81" s="293" t="s">
        <v>326</v>
      </c>
      <c r="F81" s="324">
        <v>1.08</v>
      </c>
      <c r="G81" s="430"/>
      <c r="H81" s="328"/>
      <c r="I81" s="328">
        <v>1.08</v>
      </c>
      <c r="J81" s="328"/>
      <c r="K81" s="333"/>
      <c r="L81" s="333"/>
      <c r="M81" s="333"/>
    </row>
    <row r="82" spans="1:13" s="257" customFormat="1" ht="19.5" customHeight="1">
      <c r="A82" s="280"/>
      <c r="B82" s="308"/>
      <c r="C82" s="308"/>
      <c r="D82" s="308" t="s">
        <v>37</v>
      </c>
      <c r="E82" s="293" t="s">
        <v>327</v>
      </c>
      <c r="F82" s="324">
        <v>1.08</v>
      </c>
      <c r="G82" s="430"/>
      <c r="H82" s="328"/>
      <c r="I82" s="328">
        <v>1.08</v>
      </c>
      <c r="J82" s="328"/>
      <c r="K82" s="333"/>
      <c r="L82" s="333"/>
      <c r="M82" s="333"/>
    </row>
    <row r="83" spans="1:13" s="263" customFormat="1" ht="19.5" customHeight="1">
      <c r="A83" s="281"/>
      <c r="B83" s="297" t="s">
        <v>231</v>
      </c>
      <c r="C83" s="297"/>
      <c r="D83" s="297"/>
      <c r="E83" s="293" t="s">
        <v>91</v>
      </c>
      <c r="F83" s="324">
        <v>336.28</v>
      </c>
      <c r="G83" s="431">
        <v>260.85</v>
      </c>
      <c r="H83" s="324">
        <v>75.43</v>
      </c>
      <c r="I83" s="286">
        <v>0</v>
      </c>
      <c r="J83" s="281"/>
      <c r="K83" s="334"/>
      <c r="L83" s="334"/>
      <c r="M83" s="334"/>
    </row>
    <row r="84" spans="1:13" s="263" customFormat="1" ht="19.5" customHeight="1">
      <c r="A84" s="281"/>
      <c r="B84" s="297"/>
      <c r="C84" s="297" t="s">
        <v>218</v>
      </c>
      <c r="D84" s="297"/>
      <c r="E84" s="293" t="s">
        <v>335</v>
      </c>
      <c r="F84" s="324">
        <v>4</v>
      </c>
      <c r="G84" s="431"/>
      <c r="H84" s="324">
        <v>4</v>
      </c>
      <c r="I84" s="286"/>
      <c r="J84" s="281"/>
      <c r="K84" s="334"/>
      <c r="L84" s="334"/>
      <c r="M84" s="334"/>
    </row>
    <row r="85" spans="1:13" s="263" customFormat="1" ht="19.5" customHeight="1">
      <c r="A85" s="281"/>
      <c r="B85" s="297"/>
      <c r="C85" s="297"/>
      <c r="D85" s="297" t="s">
        <v>214</v>
      </c>
      <c r="E85" s="293" t="s">
        <v>337</v>
      </c>
      <c r="F85" s="324">
        <v>4</v>
      </c>
      <c r="G85" s="431"/>
      <c r="H85" s="324">
        <v>4</v>
      </c>
      <c r="I85" s="286"/>
      <c r="J85" s="281"/>
      <c r="K85" s="334"/>
      <c r="L85" s="334"/>
      <c r="M85" s="334"/>
    </row>
    <row r="86" spans="1:13" s="263" customFormat="1" ht="19.5" customHeight="1">
      <c r="A86" s="281"/>
      <c r="B86" s="297"/>
      <c r="C86" s="297" t="s">
        <v>223</v>
      </c>
      <c r="D86" s="297"/>
      <c r="E86" s="293" t="s">
        <v>345</v>
      </c>
      <c r="F86" s="324">
        <v>27.96</v>
      </c>
      <c r="G86" s="431">
        <v>27.96</v>
      </c>
      <c r="H86" s="324"/>
      <c r="I86" s="286"/>
      <c r="J86" s="281"/>
      <c r="K86" s="334"/>
      <c r="L86" s="334"/>
      <c r="M86" s="334"/>
    </row>
    <row r="87" spans="1:13" s="257" customFormat="1" ht="19.5" customHeight="1">
      <c r="A87" s="280"/>
      <c r="B87" s="308"/>
      <c r="C87" s="308"/>
      <c r="D87" s="308" t="s">
        <v>214</v>
      </c>
      <c r="E87" s="293" t="s">
        <v>347</v>
      </c>
      <c r="F87" s="324">
        <v>27.96</v>
      </c>
      <c r="G87" s="431">
        <v>27.96</v>
      </c>
      <c r="H87" s="324"/>
      <c r="I87" s="89"/>
      <c r="J87" s="280"/>
      <c r="K87" s="335"/>
      <c r="L87" s="335"/>
      <c r="M87" s="335"/>
    </row>
    <row r="88" spans="1:13" s="257" customFormat="1" ht="19.5" customHeight="1">
      <c r="A88" s="280"/>
      <c r="B88" s="308"/>
      <c r="C88" s="308" t="s">
        <v>561</v>
      </c>
      <c r="D88" s="308"/>
      <c r="E88" s="293" t="s">
        <v>350</v>
      </c>
      <c r="F88" s="324">
        <v>304.32</v>
      </c>
      <c r="G88" s="431">
        <v>232.89</v>
      </c>
      <c r="H88" s="324">
        <v>71.43</v>
      </c>
      <c r="I88" s="89"/>
      <c r="J88" s="280"/>
      <c r="K88" s="335"/>
      <c r="L88" s="335"/>
      <c r="M88" s="335"/>
    </row>
    <row r="89" spans="1:13" s="257" customFormat="1" ht="19.5" customHeight="1">
      <c r="A89" s="280"/>
      <c r="B89" s="308"/>
      <c r="C89" s="308"/>
      <c r="D89" s="308" t="s">
        <v>562</v>
      </c>
      <c r="E89" s="293" t="s">
        <v>351</v>
      </c>
      <c r="F89" s="324">
        <v>304.32</v>
      </c>
      <c r="G89" s="89">
        <v>232.89</v>
      </c>
      <c r="H89" s="324">
        <v>71.43</v>
      </c>
      <c r="I89" s="89"/>
      <c r="J89" s="280"/>
      <c r="K89" s="335"/>
      <c r="L89" s="335"/>
      <c r="M89" s="335"/>
    </row>
    <row r="90" spans="1:13" s="257" customFormat="1" ht="19.5" customHeight="1">
      <c r="A90" s="280"/>
      <c r="B90" s="137" t="s">
        <v>233</v>
      </c>
      <c r="C90" s="137"/>
      <c r="D90" s="137"/>
      <c r="E90" s="293" t="s">
        <v>36</v>
      </c>
      <c r="F90" s="324">
        <v>40.52</v>
      </c>
      <c r="G90" s="89">
        <v>40.52</v>
      </c>
      <c r="H90" s="324"/>
      <c r="I90" s="89"/>
      <c r="J90" s="280"/>
      <c r="K90" s="335"/>
      <c r="L90" s="335"/>
      <c r="M90" s="335"/>
    </row>
    <row r="91" spans="1:13" s="257" customFormat="1" ht="19.5" customHeight="1">
      <c r="A91" s="280"/>
      <c r="B91" s="137"/>
      <c r="C91" s="306" t="s">
        <v>214</v>
      </c>
      <c r="D91" s="137"/>
      <c r="E91" s="293" t="s">
        <v>353</v>
      </c>
      <c r="F91" s="324">
        <v>40.52</v>
      </c>
      <c r="G91" s="89">
        <v>40.52</v>
      </c>
      <c r="H91" s="324"/>
      <c r="I91" s="89"/>
      <c r="J91" s="280"/>
      <c r="K91" s="335"/>
      <c r="L91" s="335"/>
      <c r="M91" s="335"/>
    </row>
    <row r="92" spans="1:13" s="257" customFormat="1" ht="19.5" customHeight="1">
      <c r="A92" s="280"/>
      <c r="B92" s="137"/>
      <c r="C92" s="306"/>
      <c r="D92" s="306" t="s">
        <v>37</v>
      </c>
      <c r="E92" s="293" t="s">
        <v>354</v>
      </c>
      <c r="F92" s="324">
        <v>40.52</v>
      </c>
      <c r="G92" s="89">
        <v>40.52</v>
      </c>
      <c r="H92" s="324"/>
      <c r="I92" s="89"/>
      <c r="J92" s="280"/>
      <c r="K92" s="335"/>
      <c r="L92" s="335"/>
      <c r="M92" s="335"/>
    </row>
    <row r="93" spans="1:13" s="263" customFormat="1" ht="19.5" customHeight="1">
      <c r="A93" s="265" t="s">
        <v>318</v>
      </c>
      <c r="B93" s="276"/>
      <c r="C93" s="276"/>
      <c r="D93" s="276"/>
      <c r="E93" s="277" t="s">
        <v>228</v>
      </c>
      <c r="F93" s="286">
        <v>1889.64</v>
      </c>
      <c r="G93" s="278">
        <v>1407.76</v>
      </c>
      <c r="H93" s="298">
        <v>389.4</v>
      </c>
      <c r="I93" s="298">
        <v>92.48</v>
      </c>
      <c r="J93" s="298"/>
      <c r="K93" s="331"/>
      <c r="L93" s="331"/>
      <c r="M93" s="331"/>
    </row>
    <row r="94" spans="1:13" s="257" customFormat="1" ht="19.5" customHeight="1">
      <c r="A94" s="270"/>
      <c r="B94" s="137" t="s">
        <v>229</v>
      </c>
      <c r="C94" s="137"/>
      <c r="D94" s="137"/>
      <c r="E94" s="69" t="s">
        <v>35</v>
      </c>
      <c r="F94" s="89">
        <v>241.42</v>
      </c>
      <c r="G94" s="145">
        <v>141.5</v>
      </c>
      <c r="H94" s="299"/>
      <c r="I94" s="299"/>
      <c r="J94" s="299"/>
      <c r="K94" s="332"/>
      <c r="L94" s="332"/>
      <c r="M94" s="332"/>
    </row>
    <row r="95" spans="1:13" s="257" customFormat="1" ht="19.5" customHeight="1">
      <c r="A95" s="270"/>
      <c r="B95" s="137"/>
      <c r="C95" s="137" t="s">
        <v>554</v>
      </c>
      <c r="D95" s="137"/>
      <c r="E95" s="69" t="s">
        <v>321</v>
      </c>
      <c r="F95" s="89">
        <v>241.42</v>
      </c>
      <c r="G95" s="145">
        <v>141.5</v>
      </c>
      <c r="H95" s="299"/>
      <c r="I95" s="299"/>
      <c r="J95" s="299"/>
      <c r="K95" s="333"/>
      <c r="L95" s="333"/>
      <c r="M95" s="333"/>
    </row>
    <row r="96" spans="1:13" s="257" customFormat="1" ht="19.5" customHeight="1">
      <c r="A96" s="270"/>
      <c r="B96" s="137"/>
      <c r="C96" s="306"/>
      <c r="D96" s="137" t="s">
        <v>555</v>
      </c>
      <c r="E96" s="69" t="s">
        <v>323</v>
      </c>
      <c r="F96" s="89">
        <v>99.92</v>
      </c>
      <c r="G96" s="145"/>
      <c r="H96" s="299">
        <v>7.44</v>
      </c>
      <c r="I96" s="299">
        <v>92.48</v>
      </c>
      <c r="J96" s="299"/>
      <c r="K96" s="333"/>
      <c r="L96" s="333"/>
      <c r="M96" s="333"/>
    </row>
    <row r="97" spans="1:13" s="257" customFormat="1" ht="19.5" customHeight="1">
      <c r="A97" s="270"/>
      <c r="B97" s="137"/>
      <c r="C97" s="306"/>
      <c r="D97" s="137" t="s">
        <v>554</v>
      </c>
      <c r="E97" s="69" t="s">
        <v>556</v>
      </c>
      <c r="F97" s="89">
        <v>141.5</v>
      </c>
      <c r="G97" s="145">
        <v>141.5</v>
      </c>
      <c r="H97" s="299"/>
      <c r="I97" s="299"/>
      <c r="J97" s="299"/>
      <c r="K97" s="333"/>
      <c r="L97" s="333"/>
      <c r="M97" s="333"/>
    </row>
    <row r="98" spans="1:13" s="257" customFormat="1" ht="19.5" customHeight="1">
      <c r="A98" s="270"/>
      <c r="B98" s="137"/>
      <c r="C98" s="306"/>
      <c r="D98" s="137" t="s">
        <v>557</v>
      </c>
      <c r="E98" s="69" t="s">
        <v>325</v>
      </c>
      <c r="F98" s="89"/>
      <c r="G98" s="145"/>
      <c r="H98" s="299"/>
      <c r="I98" s="299"/>
      <c r="J98" s="299"/>
      <c r="K98" s="333"/>
      <c r="L98" s="333"/>
      <c r="M98" s="333"/>
    </row>
    <row r="99" spans="1:13" s="257" customFormat="1" ht="19.5" customHeight="1">
      <c r="A99" s="270"/>
      <c r="B99" s="137" t="s">
        <v>231</v>
      </c>
      <c r="C99" s="306"/>
      <c r="D99" s="306"/>
      <c r="E99" s="69" t="s">
        <v>91</v>
      </c>
      <c r="F99" s="89">
        <v>1507.5</v>
      </c>
      <c r="G99" s="145">
        <v>1125.54</v>
      </c>
      <c r="H99" s="299">
        <v>381.96</v>
      </c>
      <c r="I99" s="299"/>
      <c r="J99" s="299"/>
      <c r="K99" s="333"/>
      <c r="L99" s="333"/>
      <c r="M99" s="333"/>
    </row>
    <row r="100" spans="1:13" s="257" customFormat="1" ht="19.5" customHeight="1">
      <c r="A100" s="270"/>
      <c r="B100" s="137"/>
      <c r="C100" s="306" t="s">
        <v>37</v>
      </c>
      <c r="D100" s="306" t="s">
        <v>217</v>
      </c>
      <c r="E100" s="69" t="s">
        <v>331</v>
      </c>
      <c r="F100" s="89">
        <v>18</v>
      </c>
      <c r="G100" s="145"/>
      <c r="H100" s="299">
        <v>18</v>
      </c>
      <c r="I100" s="299"/>
      <c r="J100" s="299"/>
      <c r="K100" s="333"/>
      <c r="L100" s="333"/>
      <c r="M100" s="333"/>
    </row>
    <row r="101" spans="1:13" s="257" customFormat="1" ht="19.5" customHeight="1">
      <c r="A101" s="270"/>
      <c r="B101" s="137"/>
      <c r="C101" s="137" t="s">
        <v>558</v>
      </c>
      <c r="D101" s="306"/>
      <c r="E101" s="69" t="s">
        <v>335</v>
      </c>
      <c r="F101" s="89">
        <v>1489.5</v>
      </c>
      <c r="G101" s="145">
        <v>1125.54</v>
      </c>
      <c r="H101" s="299">
        <v>363.96</v>
      </c>
      <c r="I101" s="299"/>
      <c r="J101" s="299"/>
      <c r="K101" s="333"/>
      <c r="L101" s="333"/>
      <c r="M101" s="333"/>
    </row>
    <row r="102" spans="1:13" s="257" customFormat="1" ht="19.5" customHeight="1">
      <c r="A102" s="270"/>
      <c r="B102" s="137"/>
      <c r="C102" s="306"/>
      <c r="D102" s="137" t="s">
        <v>559</v>
      </c>
      <c r="E102" s="69" t="s">
        <v>336</v>
      </c>
      <c r="F102" s="89">
        <v>1289.41</v>
      </c>
      <c r="G102" s="145">
        <v>1037.15</v>
      </c>
      <c r="H102" s="299">
        <v>252.26</v>
      </c>
      <c r="I102" s="299"/>
      <c r="J102" s="299"/>
      <c r="K102" s="333"/>
      <c r="L102" s="333"/>
      <c r="M102" s="333"/>
    </row>
    <row r="103" spans="1:13" s="257" customFormat="1" ht="19.5" customHeight="1">
      <c r="A103" s="270"/>
      <c r="B103" s="137"/>
      <c r="C103" s="306"/>
      <c r="D103" s="137" t="s">
        <v>554</v>
      </c>
      <c r="E103" s="69" t="s">
        <v>339</v>
      </c>
      <c r="F103" s="89">
        <v>85</v>
      </c>
      <c r="G103" s="145"/>
      <c r="H103" s="299">
        <v>85</v>
      </c>
      <c r="I103" s="299"/>
      <c r="J103" s="299"/>
      <c r="K103" s="333"/>
      <c r="L103" s="333"/>
      <c r="M103" s="333"/>
    </row>
    <row r="104" spans="1:13" s="257" customFormat="1" ht="19.5" customHeight="1">
      <c r="A104" s="270"/>
      <c r="B104" s="137"/>
      <c r="C104" s="306"/>
      <c r="D104" s="137" t="s">
        <v>220</v>
      </c>
      <c r="E104" s="69" t="s">
        <v>340</v>
      </c>
      <c r="F104" s="89">
        <v>18.5</v>
      </c>
      <c r="G104" s="145"/>
      <c r="H104" s="299">
        <v>18.5</v>
      </c>
      <c r="I104" s="299"/>
      <c r="J104" s="299"/>
      <c r="K104" s="333"/>
      <c r="L104" s="333"/>
      <c r="M104" s="333"/>
    </row>
    <row r="105" spans="1:13" s="257" customFormat="1" ht="19.5" customHeight="1">
      <c r="A105" s="270"/>
      <c r="B105" s="137"/>
      <c r="C105" s="306"/>
      <c r="D105" s="137" t="s">
        <v>221</v>
      </c>
      <c r="E105" s="69" t="s">
        <v>341</v>
      </c>
      <c r="F105" s="89">
        <v>8.2</v>
      </c>
      <c r="G105" s="145"/>
      <c r="H105" s="299">
        <v>8.2</v>
      </c>
      <c r="I105" s="299"/>
      <c r="J105" s="299"/>
      <c r="K105" s="333"/>
      <c r="L105" s="333"/>
      <c r="M105" s="333"/>
    </row>
    <row r="106" spans="1:13" s="257" customFormat="1" ht="19.5" customHeight="1">
      <c r="A106" s="280"/>
      <c r="B106" s="137"/>
      <c r="C106" s="306"/>
      <c r="D106" s="137" t="s">
        <v>555</v>
      </c>
      <c r="E106" s="69" t="s">
        <v>347</v>
      </c>
      <c r="F106" s="89">
        <v>88.39</v>
      </c>
      <c r="G106" s="145">
        <v>88.39</v>
      </c>
      <c r="H106" s="328"/>
      <c r="I106" s="328"/>
      <c r="J106" s="328"/>
      <c r="K106" s="333"/>
      <c r="L106" s="333"/>
      <c r="M106" s="333"/>
    </row>
    <row r="107" spans="1:13" s="257" customFormat="1" ht="19.5" customHeight="1">
      <c r="A107" s="280"/>
      <c r="B107" s="137" t="s">
        <v>233</v>
      </c>
      <c r="C107" s="306"/>
      <c r="D107" s="137"/>
      <c r="E107" s="69" t="s">
        <v>36</v>
      </c>
      <c r="F107" s="89">
        <v>140.72</v>
      </c>
      <c r="G107" s="145">
        <v>140.72</v>
      </c>
      <c r="H107" s="328"/>
      <c r="I107" s="328"/>
      <c r="J107" s="328"/>
      <c r="K107" s="333"/>
      <c r="L107" s="333"/>
      <c r="M107" s="333"/>
    </row>
    <row r="108" spans="1:13" s="257" customFormat="1" ht="19.5" customHeight="1">
      <c r="A108" s="280"/>
      <c r="B108" s="137"/>
      <c r="C108" s="137" t="s">
        <v>555</v>
      </c>
      <c r="D108" s="137"/>
      <c r="E108" s="69" t="s">
        <v>353</v>
      </c>
      <c r="F108" s="89">
        <v>140.72</v>
      </c>
      <c r="G108" s="145">
        <v>140.72</v>
      </c>
      <c r="H108" s="328"/>
      <c r="I108" s="328"/>
      <c r="J108" s="328"/>
      <c r="K108" s="333"/>
      <c r="L108" s="333"/>
      <c r="M108" s="333"/>
    </row>
    <row r="109" spans="1:13" s="263" customFormat="1" ht="19.5" customHeight="1">
      <c r="A109" s="281"/>
      <c r="B109" s="137"/>
      <c r="C109" s="306"/>
      <c r="D109" s="137" t="s">
        <v>37</v>
      </c>
      <c r="E109" s="69" t="s">
        <v>354</v>
      </c>
      <c r="F109" s="89">
        <v>140.72</v>
      </c>
      <c r="G109" s="286">
        <v>140.72</v>
      </c>
      <c r="H109" s="286"/>
      <c r="I109" s="286"/>
      <c r="J109" s="281"/>
      <c r="K109" s="334"/>
      <c r="L109" s="334"/>
      <c r="M109" s="334"/>
    </row>
  </sheetData>
  <sheetProtection/>
  <mergeCells count="5">
    <mergeCell ref="A1:J1"/>
    <mergeCell ref="B4:D4"/>
    <mergeCell ref="F4:J4"/>
    <mergeCell ref="A4:A5"/>
    <mergeCell ref="E4:E5"/>
  </mergeCells>
  <printOptions horizontalCentered="1"/>
  <pageMargins left="0.7480314960629921" right="0.7480314960629921" top="0.984251968503937" bottom="0.984251968503937" header="0.5118110236220472" footer="0.5118110236220472"/>
  <pageSetup fitToHeight="4" fitToWidth="1" horizontalDpi="600" verticalDpi="600" orientation="landscape" paperSize="9" scale="94" r:id="rId1"/>
  <ignoredErrors>
    <ignoredError sqref="B62" numberStoredAsText="1"/>
  </ignoredErrors>
</worksheet>
</file>

<file path=xl/worksheets/sheet32.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1">
      <selection activeCell="A2" sqref="A2"/>
    </sheetView>
  </sheetViews>
  <sheetFormatPr defaultColWidth="9.33203125" defaultRowHeight="11.25"/>
  <cols>
    <col min="1" max="1" width="4.33203125" style="19" customWidth="1"/>
    <col min="2" max="2" width="4.33203125" style="19" bestFit="1" customWidth="1"/>
    <col min="3" max="3" width="10.16015625" style="19" bestFit="1" customWidth="1"/>
    <col min="4" max="4" width="43.5" style="19" customWidth="1"/>
    <col min="5" max="5" width="11.33203125" style="19" customWidth="1"/>
    <col min="6" max="6" width="11" style="19" bestFit="1" customWidth="1"/>
    <col min="7" max="7" width="13.33203125" style="19" customWidth="1"/>
    <col min="8" max="8" width="12.66015625" style="19" customWidth="1"/>
    <col min="9" max="9" width="13.16015625" style="19" customWidth="1"/>
    <col min="10" max="10" width="13" style="19" customWidth="1"/>
    <col min="11" max="11" width="12.83203125" style="19" customWidth="1"/>
    <col min="12" max="237" width="9.16015625" style="19" customWidth="1"/>
    <col min="238" max="16384" width="9.33203125" style="19" customWidth="1"/>
  </cols>
  <sheetData>
    <row r="1" spans="1:11" ht="30" customHeight="1">
      <c r="A1" s="381" t="s">
        <v>389</v>
      </c>
      <c r="B1" s="375"/>
      <c r="C1" s="375"/>
      <c r="D1" s="375"/>
      <c r="E1" s="375"/>
      <c r="F1" s="375"/>
      <c r="G1" s="375"/>
      <c r="H1" s="375"/>
      <c r="I1" s="375"/>
      <c r="J1" s="375"/>
      <c r="K1" s="375"/>
    </row>
    <row r="2" spans="1:11" ht="15.75" customHeight="1">
      <c r="A2"/>
      <c r="B2"/>
      <c r="C2"/>
      <c r="D2"/>
      <c r="E2"/>
      <c r="F2"/>
      <c r="G2"/>
      <c r="K2" s="55" t="s">
        <v>49</v>
      </c>
    </row>
    <row r="3" spans="1:11" ht="18" customHeight="1">
      <c r="A3" s="234" t="s">
        <v>267</v>
      </c>
      <c r="B3" s="50"/>
      <c r="C3" s="50"/>
      <c r="D3" s="50"/>
      <c r="E3" s="66"/>
      <c r="F3"/>
      <c r="G3" s="67"/>
      <c r="K3" s="70" t="s">
        <v>3</v>
      </c>
    </row>
    <row r="4" spans="1:11" s="18" customFormat="1" ht="18" customHeight="1">
      <c r="A4" s="357" t="s">
        <v>29</v>
      </c>
      <c r="B4" s="357"/>
      <c r="C4" s="357"/>
      <c r="D4" s="369" t="s">
        <v>30</v>
      </c>
      <c r="E4" s="350" t="s">
        <v>39</v>
      </c>
      <c r="F4" s="350"/>
      <c r="G4" s="350"/>
      <c r="H4" s="350"/>
      <c r="I4" s="350"/>
      <c r="J4" s="350"/>
      <c r="K4" s="350"/>
    </row>
    <row r="5" spans="1:13" s="18" customFormat="1" ht="19.5" customHeight="1">
      <c r="A5" s="367" t="s">
        <v>31</v>
      </c>
      <c r="B5" s="367" t="s">
        <v>32</v>
      </c>
      <c r="C5" s="367" t="s">
        <v>33</v>
      </c>
      <c r="D5" s="370"/>
      <c r="E5" s="350" t="s">
        <v>22</v>
      </c>
      <c r="F5" s="350" t="s">
        <v>8</v>
      </c>
      <c r="G5" s="350"/>
      <c r="H5" s="350" t="s">
        <v>71</v>
      </c>
      <c r="I5" s="350" t="s">
        <v>107</v>
      </c>
      <c r="J5" s="350" t="s">
        <v>73</v>
      </c>
      <c r="K5" s="350" t="s">
        <v>103</v>
      </c>
      <c r="M5" s="380"/>
    </row>
    <row r="6" spans="1:13" s="18" customFormat="1" ht="60.75" customHeight="1">
      <c r="A6" s="368"/>
      <c r="B6" s="368"/>
      <c r="C6" s="368"/>
      <c r="D6" s="371"/>
      <c r="E6" s="350"/>
      <c r="F6" s="13" t="s">
        <v>82</v>
      </c>
      <c r="G6" s="13" t="s">
        <v>101</v>
      </c>
      <c r="H6" s="350"/>
      <c r="I6" s="350"/>
      <c r="J6" s="350"/>
      <c r="K6" s="350"/>
      <c r="M6" s="380"/>
    </row>
    <row r="7" spans="1:13" s="18" customFormat="1" ht="19.5" customHeight="1">
      <c r="A7" s="253"/>
      <c r="B7" s="253"/>
      <c r="C7" s="253"/>
      <c r="D7" s="127" t="s">
        <v>22</v>
      </c>
      <c r="E7" s="64">
        <v>5499.16</v>
      </c>
      <c r="F7" s="64">
        <v>5499.16</v>
      </c>
      <c r="G7" s="13"/>
      <c r="H7" s="13"/>
      <c r="I7" s="64"/>
      <c r="J7" s="13"/>
      <c r="K7" s="13"/>
      <c r="M7" s="231"/>
    </row>
    <row r="8" spans="1:13" ht="15" customHeight="1">
      <c r="A8" s="253">
        <v>205</v>
      </c>
      <c r="B8" s="253"/>
      <c r="C8" s="253"/>
      <c r="D8" s="69" t="s">
        <v>195</v>
      </c>
      <c r="E8" s="64">
        <v>1207.72</v>
      </c>
      <c r="F8" s="64">
        <v>1207.72</v>
      </c>
      <c r="G8" s="44"/>
      <c r="H8" s="32"/>
      <c r="I8" s="64"/>
      <c r="J8" s="32"/>
      <c r="K8" s="32"/>
      <c r="M8" s="232"/>
    </row>
    <row r="9" spans="1:13" ht="15" customHeight="1">
      <c r="A9" s="253"/>
      <c r="B9" s="253" t="s">
        <v>225</v>
      </c>
      <c r="C9" s="253"/>
      <c r="D9" s="69" t="s">
        <v>189</v>
      </c>
      <c r="E9" s="64">
        <v>1207.72</v>
      </c>
      <c r="F9" s="64">
        <v>1207.72</v>
      </c>
      <c r="G9" s="44"/>
      <c r="H9" s="32"/>
      <c r="I9" s="64"/>
      <c r="J9" s="32"/>
      <c r="K9" s="32"/>
      <c r="M9" s="232"/>
    </row>
    <row r="10" spans="1:13" ht="15" customHeight="1">
      <c r="A10" s="253">
        <v>205</v>
      </c>
      <c r="B10" s="254" t="s">
        <v>382</v>
      </c>
      <c r="C10" s="254" t="s">
        <v>376</v>
      </c>
      <c r="D10" s="69" t="s">
        <v>190</v>
      </c>
      <c r="E10" s="64">
        <v>1207.72</v>
      </c>
      <c r="F10" s="64">
        <v>1207.72</v>
      </c>
      <c r="G10" s="44"/>
      <c r="H10" s="32"/>
      <c r="I10" s="64"/>
      <c r="J10" s="32"/>
      <c r="K10" s="32"/>
      <c r="M10" s="232"/>
    </row>
    <row r="11" spans="1:13" ht="15" customHeight="1">
      <c r="A11" s="253">
        <v>208</v>
      </c>
      <c r="B11" s="253"/>
      <c r="C11" s="253"/>
      <c r="D11" s="148" t="s">
        <v>35</v>
      </c>
      <c r="E11" s="64">
        <v>759.52</v>
      </c>
      <c r="F11" s="64">
        <v>759.52</v>
      </c>
      <c r="G11" s="44"/>
      <c r="H11" s="32"/>
      <c r="I11" s="64"/>
      <c r="J11" s="32"/>
      <c r="K11" s="32"/>
      <c r="M11" s="232"/>
    </row>
    <row r="12" spans="1:13" ht="15" customHeight="1">
      <c r="A12" s="253"/>
      <c r="B12" s="253" t="s">
        <v>210</v>
      </c>
      <c r="C12" s="253"/>
      <c r="D12" s="69" t="s">
        <v>88</v>
      </c>
      <c r="E12" s="64">
        <v>758.44</v>
      </c>
      <c r="F12" s="64">
        <v>758.44</v>
      </c>
      <c r="G12" s="44"/>
      <c r="H12" s="32"/>
      <c r="I12" s="64"/>
      <c r="J12" s="32"/>
      <c r="K12" s="32"/>
      <c r="M12" s="232"/>
    </row>
    <row r="13" spans="1:13" ht="15" customHeight="1">
      <c r="A13" s="253">
        <v>208</v>
      </c>
      <c r="B13" s="254" t="s">
        <v>387</v>
      </c>
      <c r="C13" s="254" t="s">
        <v>377</v>
      </c>
      <c r="D13" s="69" t="s">
        <v>89</v>
      </c>
      <c r="E13" s="64">
        <v>51.91</v>
      </c>
      <c r="F13" s="64">
        <v>51.91</v>
      </c>
      <c r="G13" s="44"/>
      <c r="H13" s="32"/>
      <c r="I13" s="64"/>
      <c r="J13" s="32"/>
      <c r="K13" s="32"/>
      <c r="M13" s="232"/>
    </row>
    <row r="14" spans="1:13" ht="15" customHeight="1">
      <c r="A14" s="253">
        <v>208</v>
      </c>
      <c r="B14" s="254" t="s">
        <v>359</v>
      </c>
      <c r="C14" s="254" t="s">
        <v>376</v>
      </c>
      <c r="D14" s="69" t="s">
        <v>191</v>
      </c>
      <c r="E14" s="64">
        <v>195.16</v>
      </c>
      <c r="F14" s="64">
        <v>195.16</v>
      </c>
      <c r="G14" s="44"/>
      <c r="H14" s="32"/>
      <c r="I14" s="64"/>
      <c r="J14" s="32"/>
      <c r="K14" s="32"/>
      <c r="M14" s="232"/>
    </row>
    <row r="15" spans="1:13" ht="15" customHeight="1">
      <c r="A15" s="253">
        <v>208</v>
      </c>
      <c r="B15" s="254" t="s">
        <v>359</v>
      </c>
      <c r="C15" s="254" t="s">
        <v>378</v>
      </c>
      <c r="D15" s="69" t="s">
        <v>10</v>
      </c>
      <c r="E15" s="64">
        <v>494.87</v>
      </c>
      <c r="F15" s="64">
        <v>494.87</v>
      </c>
      <c r="G15" s="44"/>
      <c r="H15" s="32"/>
      <c r="I15" s="64"/>
      <c r="J15" s="32"/>
      <c r="K15" s="32"/>
      <c r="M15" s="232"/>
    </row>
    <row r="16" spans="1:13" ht="15" customHeight="1">
      <c r="A16" s="253">
        <v>208</v>
      </c>
      <c r="B16" s="254" t="s">
        <v>359</v>
      </c>
      <c r="C16" s="254" t="s">
        <v>379</v>
      </c>
      <c r="D16" s="69" t="s">
        <v>90</v>
      </c>
      <c r="E16" s="64">
        <v>16.5</v>
      </c>
      <c r="F16" s="64">
        <v>16.5</v>
      </c>
      <c r="G16" s="44"/>
      <c r="H16" s="32"/>
      <c r="I16" s="64"/>
      <c r="J16" s="32"/>
      <c r="K16" s="32"/>
      <c r="M16" s="232"/>
    </row>
    <row r="17" spans="1:13" ht="15" customHeight="1">
      <c r="A17" s="253"/>
      <c r="B17" s="253" t="s">
        <v>216</v>
      </c>
      <c r="C17" s="253"/>
      <c r="D17" s="69" t="s">
        <v>192</v>
      </c>
      <c r="E17" s="64">
        <v>1.08</v>
      </c>
      <c r="F17" s="64">
        <v>1.08</v>
      </c>
      <c r="G17" s="44"/>
      <c r="H17" s="32"/>
      <c r="I17" s="64"/>
      <c r="J17" s="32"/>
      <c r="K17" s="32"/>
      <c r="M17" s="232"/>
    </row>
    <row r="18" spans="1:13" ht="15" customHeight="1">
      <c r="A18" s="253">
        <v>208</v>
      </c>
      <c r="B18" s="254" t="s">
        <v>388</v>
      </c>
      <c r="C18" s="254" t="s">
        <v>377</v>
      </c>
      <c r="D18" s="69" t="s">
        <v>193</v>
      </c>
      <c r="E18" s="64">
        <v>1.08</v>
      </c>
      <c r="F18" s="64">
        <v>1.08</v>
      </c>
      <c r="G18" s="44"/>
      <c r="H18" s="32"/>
      <c r="I18" s="64"/>
      <c r="J18" s="32"/>
      <c r="K18" s="32"/>
      <c r="M18" s="232"/>
    </row>
    <row r="19" spans="1:13" ht="15" customHeight="1">
      <c r="A19" s="253">
        <v>210</v>
      </c>
      <c r="B19" s="253"/>
      <c r="C19" s="253"/>
      <c r="D19" s="69" t="s">
        <v>91</v>
      </c>
      <c r="E19" s="64">
        <v>2935.38</v>
      </c>
      <c r="F19" s="64">
        <v>2935.38</v>
      </c>
      <c r="G19" s="44"/>
      <c r="H19" s="32"/>
      <c r="I19" s="64"/>
      <c r="J19" s="32"/>
      <c r="K19" s="32"/>
      <c r="M19" s="232"/>
    </row>
    <row r="20" spans="1:13" ht="15" customHeight="1">
      <c r="A20" s="253"/>
      <c r="B20" s="253" t="s">
        <v>37</v>
      </c>
      <c r="C20" s="253"/>
      <c r="D20" s="69" t="s">
        <v>194</v>
      </c>
      <c r="E20" s="64">
        <v>697.16</v>
      </c>
      <c r="F20" s="64">
        <v>697.16</v>
      </c>
      <c r="G20" s="44"/>
      <c r="H20" s="32"/>
      <c r="I20" s="64"/>
      <c r="J20" s="32"/>
      <c r="K20" s="32"/>
      <c r="M20" s="232"/>
    </row>
    <row r="21" spans="1:13" ht="15" customHeight="1">
      <c r="A21" s="253">
        <v>210</v>
      </c>
      <c r="B21" s="254" t="s">
        <v>358</v>
      </c>
      <c r="C21" s="254" t="s">
        <v>377</v>
      </c>
      <c r="D21" s="69" t="s">
        <v>13</v>
      </c>
      <c r="E21" s="64">
        <v>697.16</v>
      </c>
      <c r="F21" s="64">
        <v>697.16</v>
      </c>
      <c r="G21" s="44"/>
      <c r="H21" s="32"/>
      <c r="I21" s="64"/>
      <c r="J21" s="32"/>
      <c r="K21" s="32"/>
      <c r="M21" s="232"/>
    </row>
    <row r="22" spans="1:13" ht="15" customHeight="1">
      <c r="A22" s="253"/>
      <c r="B22" s="254" t="s">
        <v>380</v>
      </c>
      <c r="C22" s="253"/>
      <c r="D22" s="69" t="s">
        <v>198</v>
      </c>
      <c r="E22" s="64">
        <v>1629.2</v>
      </c>
      <c r="F22" s="64">
        <v>1629.2</v>
      </c>
      <c r="G22" s="44"/>
      <c r="H22" s="32"/>
      <c r="I22" s="64"/>
      <c r="J22" s="32"/>
      <c r="K22" s="32"/>
      <c r="M22" s="232"/>
    </row>
    <row r="23" spans="1:13" ht="15" customHeight="1">
      <c r="A23" s="254" t="s">
        <v>381</v>
      </c>
      <c r="B23" s="254" t="s">
        <v>380</v>
      </c>
      <c r="C23" s="254" t="s">
        <v>377</v>
      </c>
      <c r="D23" s="69" t="s">
        <v>295</v>
      </c>
      <c r="E23" s="64">
        <v>1229.41</v>
      </c>
      <c r="F23" s="64">
        <v>1229.41</v>
      </c>
      <c r="G23" s="44"/>
      <c r="H23" s="32"/>
      <c r="I23" s="64"/>
      <c r="J23" s="32"/>
      <c r="K23" s="32"/>
      <c r="M23" s="232"/>
    </row>
    <row r="24" spans="1:13" ht="15" customHeight="1">
      <c r="A24" s="253">
        <v>210</v>
      </c>
      <c r="B24" s="254" t="s">
        <v>380</v>
      </c>
      <c r="C24" s="254" t="s">
        <v>382</v>
      </c>
      <c r="D24" s="250" t="s">
        <v>375</v>
      </c>
      <c r="E24" s="64">
        <v>399.79</v>
      </c>
      <c r="F24" s="64">
        <v>399.79</v>
      </c>
      <c r="G24" s="32"/>
      <c r="H24" s="32"/>
      <c r="I24" s="64"/>
      <c r="J24" s="32"/>
      <c r="K24" s="32"/>
      <c r="M24" s="232"/>
    </row>
    <row r="25" spans="1:13" ht="15" customHeight="1">
      <c r="A25" s="253"/>
      <c r="B25" s="254" t="s">
        <v>383</v>
      </c>
      <c r="C25" s="253"/>
      <c r="D25" s="69" t="s">
        <v>11</v>
      </c>
      <c r="E25" s="64">
        <v>304.7</v>
      </c>
      <c r="F25" s="64">
        <v>304.7</v>
      </c>
      <c r="G25" s="44"/>
      <c r="H25" s="32"/>
      <c r="I25" s="64"/>
      <c r="J25" s="32"/>
      <c r="K25" s="32"/>
      <c r="M25" s="232"/>
    </row>
    <row r="26" spans="1:13" ht="15" customHeight="1">
      <c r="A26" s="254" t="s">
        <v>381</v>
      </c>
      <c r="B26" s="254" t="s">
        <v>383</v>
      </c>
      <c r="C26" s="254" t="s">
        <v>377</v>
      </c>
      <c r="D26" s="69" t="s">
        <v>12</v>
      </c>
      <c r="E26" s="64">
        <v>66.73</v>
      </c>
      <c r="F26" s="64">
        <v>66.73</v>
      </c>
      <c r="G26" s="44"/>
      <c r="H26" s="32"/>
      <c r="I26" s="64"/>
      <c r="J26" s="32"/>
      <c r="K26" s="32"/>
      <c r="M26" s="232"/>
    </row>
    <row r="27" spans="1:11" ht="12">
      <c r="A27" s="255">
        <v>210</v>
      </c>
      <c r="B27" s="254" t="s">
        <v>385</v>
      </c>
      <c r="C27" s="254" t="s">
        <v>384</v>
      </c>
      <c r="D27" s="32" t="s">
        <v>205</v>
      </c>
      <c r="E27" s="64">
        <v>237.97</v>
      </c>
      <c r="F27" s="32">
        <v>237.97</v>
      </c>
      <c r="G27" s="32"/>
      <c r="H27" s="32"/>
      <c r="I27" s="32"/>
      <c r="J27" s="32"/>
      <c r="K27" s="32"/>
    </row>
    <row r="28" spans="1:11" ht="12">
      <c r="A28" s="255"/>
      <c r="B28" s="254" t="s">
        <v>386</v>
      </c>
      <c r="C28" s="255"/>
      <c r="D28" s="32" t="s">
        <v>300</v>
      </c>
      <c r="E28" s="64">
        <v>304.32</v>
      </c>
      <c r="F28" s="32">
        <v>304.32</v>
      </c>
      <c r="G28" s="32"/>
      <c r="H28" s="32"/>
      <c r="I28" s="32"/>
      <c r="J28" s="32"/>
      <c r="K28" s="32"/>
    </row>
    <row r="29" spans="1:11" ht="12">
      <c r="A29" s="255">
        <v>210</v>
      </c>
      <c r="B29" s="254" t="s">
        <v>386</v>
      </c>
      <c r="C29" s="254">
        <v>50</v>
      </c>
      <c r="D29" s="32" t="s">
        <v>301</v>
      </c>
      <c r="E29" s="64">
        <v>304.32</v>
      </c>
      <c r="F29" s="32">
        <v>304.32</v>
      </c>
      <c r="G29" s="32"/>
      <c r="H29" s="32"/>
      <c r="I29" s="32"/>
      <c r="J29" s="32"/>
      <c r="K29" s="32"/>
    </row>
    <row r="30" spans="1:11" ht="12">
      <c r="A30" s="255">
        <v>221</v>
      </c>
      <c r="B30" s="254"/>
      <c r="C30" s="254"/>
      <c r="D30" s="32" t="s">
        <v>36</v>
      </c>
      <c r="E30" s="64">
        <v>596.54</v>
      </c>
      <c r="F30" s="32">
        <v>596.54</v>
      </c>
      <c r="G30" s="32"/>
      <c r="H30" s="32"/>
      <c r="I30" s="32"/>
      <c r="J30" s="32"/>
      <c r="K30" s="32"/>
    </row>
    <row r="31" spans="1:11" ht="12">
      <c r="A31" s="255"/>
      <c r="B31" s="254" t="s">
        <v>357</v>
      </c>
      <c r="C31" s="254"/>
      <c r="D31" s="32" t="s">
        <v>15</v>
      </c>
      <c r="E31" s="64">
        <v>596.54</v>
      </c>
      <c r="F31" s="32">
        <v>596.54</v>
      </c>
      <c r="G31" s="32"/>
      <c r="H31" s="32"/>
      <c r="I31" s="32"/>
      <c r="J31" s="32"/>
      <c r="K31" s="32"/>
    </row>
    <row r="32" spans="1:11" ht="12">
      <c r="A32" s="255">
        <v>221</v>
      </c>
      <c r="B32" s="254" t="s">
        <v>357</v>
      </c>
      <c r="C32" s="254" t="s">
        <v>358</v>
      </c>
      <c r="D32" s="32" t="s">
        <v>16</v>
      </c>
      <c r="E32" s="64">
        <v>596.54</v>
      </c>
      <c r="F32" s="32">
        <v>596.54</v>
      </c>
      <c r="G32" s="32"/>
      <c r="H32" s="32"/>
      <c r="I32" s="32"/>
      <c r="J32" s="32"/>
      <c r="K32" s="32"/>
    </row>
    <row r="33" ht="12">
      <c r="B33" s="252"/>
    </row>
  </sheetData>
  <sheetProtection/>
  <mergeCells count="14">
    <mergeCell ref="C5:C6"/>
    <mergeCell ref="D4:D6"/>
    <mergeCell ref="E5:E6"/>
    <mergeCell ref="H5:H6"/>
    <mergeCell ref="I5:I6"/>
    <mergeCell ref="J5:J6"/>
    <mergeCell ref="K5:K6"/>
    <mergeCell ref="M5:M6"/>
    <mergeCell ref="A1:K1"/>
    <mergeCell ref="A4:C4"/>
    <mergeCell ref="E4:K4"/>
    <mergeCell ref="F5:G5"/>
    <mergeCell ref="A5:A6"/>
    <mergeCell ref="B5:B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F44"/>
  <sheetViews>
    <sheetView showGridLines="0" showZeros="0" zoomScalePageLayoutView="0" workbookViewId="0" topLeftCell="A4">
      <selection activeCell="I6" sqref="I6"/>
    </sheetView>
  </sheetViews>
  <sheetFormatPr defaultColWidth="9.16015625" defaultRowHeight="12.75" customHeight="1"/>
  <cols>
    <col min="1" max="1" width="7.33203125" style="160" customWidth="1"/>
    <col min="2" max="2" width="9.16015625" style="152" customWidth="1"/>
    <col min="3" max="3" width="51.66015625" style="0" customWidth="1"/>
    <col min="4" max="4" width="17" style="0" customWidth="1"/>
    <col min="5" max="5" width="17.66015625" style="0" customWidth="1"/>
    <col min="6" max="6" width="15" style="0" customWidth="1"/>
  </cols>
  <sheetData>
    <row r="1" spans="1:6" ht="24.75" customHeight="1">
      <c r="A1" s="382" t="s">
        <v>517</v>
      </c>
      <c r="B1" s="383"/>
      <c r="C1" s="383"/>
      <c r="D1" s="383"/>
      <c r="E1" s="383"/>
      <c r="F1" s="383"/>
    </row>
    <row r="2" spans="1:6" ht="15.75" customHeight="1">
      <c r="A2" s="159"/>
      <c r="B2" s="151"/>
      <c r="C2" s="33"/>
      <c r="D2" s="33"/>
      <c r="F2" s="55" t="s">
        <v>50</v>
      </c>
    </row>
    <row r="3" spans="1:6" s="19" customFormat="1" ht="15.75" customHeight="1">
      <c r="A3" s="384" t="s">
        <v>268</v>
      </c>
      <c r="B3" s="385"/>
      <c r="C3" s="386"/>
      <c r="D3" s="61"/>
      <c r="F3" s="55" t="s">
        <v>3</v>
      </c>
    </row>
    <row r="4" spans="1:6" s="18" customFormat="1" ht="24" customHeight="1">
      <c r="A4" s="387" t="s">
        <v>29</v>
      </c>
      <c r="B4" s="387"/>
      <c r="C4" s="358" t="s">
        <v>30</v>
      </c>
      <c r="D4" s="358" t="s">
        <v>120</v>
      </c>
      <c r="E4" s="358"/>
      <c r="F4" s="358"/>
    </row>
    <row r="5" spans="1:6" s="18" customFormat="1" ht="22.5" customHeight="1">
      <c r="A5" s="153" t="s">
        <v>31</v>
      </c>
      <c r="B5" s="144" t="s">
        <v>32</v>
      </c>
      <c r="C5" s="358"/>
      <c r="D5" s="24" t="s">
        <v>22</v>
      </c>
      <c r="E5" s="24" t="s">
        <v>51</v>
      </c>
      <c r="F5" s="24" t="s">
        <v>52</v>
      </c>
    </row>
    <row r="6" spans="1:6" s="18" customFormat="1" ht="19.5" customHeight="1">
      <c r="A6" s="153"/>
      <c r="B6" s="154"/>
      <c r="C6" s="155" t="s">
        <v>53</v>
      </c>
      <c r="D6" s="158">
        <v>5499.16</v>
      </c>
      <c r="E6" s="161">
        <v>4929.99</v>
      </c>
      <c r="F6" s="161">
        <v>569.17</v>
      </c>
    </row>
    <row r="7" spans="1:6" s="19" customFormat="1" ht="19.5" customHeight="1">
      <c r="A7" s="220" t="s">
        <v>254</v>
      </c>
      <c r="B7" s="156" t="s">
        <v>390</v>
      </c>
      <c r="C7" s="157" t="s">
        <v>25</v>
      </c>
      <c r="D7" s="158">
        <v>4621.37</v>
      </c>
      <c r="E7" s="158">
        <v>4621.37</v>
      </c>
      <c r="F7" s="158"/>
    </row>
    <row r="8" spans="1:6" s="19" customFormat="1" ht="19.5" customHeight="1">
      <c r="A8" s="156"/>
      <c r="B8" s="174" t="s">
        <v>391</v>
      </c>
      <c r="C8" s="157" t="s">
        <v>76</v>
      </c>
      <c r="D8" s="158">
        <v>1895.5</v>
      </c>
      <c r="E8" s="158">
        <v>1895.5</v>
      </c>
      <c r="F8" s="158"/>
    </row>
    <row r="9" spans="1:6" s="19" customFormat="1" ht="19.5" customHeight="1">
      <c r="A9" s="156"/>
      <c r="B9" s="156" t="s">
        <v>392</v>
      </c>
      <c r="C9" s="157" t="s">
        <v>77</v>
      </c>
      <c r="D9" s="158">
        <v>500.76</v>
      </c>
      <c r="E9" s="158">
        <v>500.76</v>
      </c>
      <c r="F9" s="158"/>
    </row>
    <row r="10" spans="1:6" s="19" customFormat="1" ht="19.5" customHeight="1">
      <c r="A10" s="156"/>
      <c r="B10" s="156" t="s">
        <v>393</v>
      </c>
      <c r="C10" s="157" t="s">
        <v>78</v>
      </c>
      <c r="D10" s="158">
        <v>157.99</v>
      </c>
      <c r="E10" s="158">
        <v>157.99</v>
      </c>
      <c r="F10" s="158"/>
    </row>
    <row r="11" spans="1:6" s="19" customFormat="1" ht="19.5" customHeight="1">
      <c r="A11" s="156"/>
      <c r="B11" s="156" t="s">
        <v>394</v>
      </c>
      <c r="C11" s="173" t="s">
        <v>395</v>
      </c>
      <c r="D11" s="158">
        <v>585.59</v>
      </c>
      <c r="E11" s="158">
        <v>585.59</v>
      </c>
      <c r="F11" s="158"/>
    </row>
    <row r="12" spans="1:6" s="19" customFormat="1" ht="19.5" customHeight="1">
      <c r="A12" s="156"/>
      <c r="B12" s="156" t="s">
        <v>396</v>
      </c>
      <c r="C12" s="157" t="s">
        <v>239</v>
      </c>
      <c r="D12" s="158">
        <v>494.87</v>
      </c>
      <c r="E12" s="158">
        <v>494.87</v>
      </c>
      <c r="F12" s="158"/>
    </row>
    <row r="13" spans="1:6" s="19" customFormat="1" ht="19.5" customHeight="1">
      <c r="A13" s="156"/>
      <c r="B13" s="156" t="s">
        <v>397</v>
      </c>
      <c r="C13" s="157" t="s">
        <v>240</v>
      </c>
      <c r="D13" s="158">
        <v>56.5</v>
      </c>
      <c r="E13" s="158">
        <v>56.5</v>
      </c>
      <c r="F13" s="158"/>
    </row>
    <row r="14" spans="1:6" s="19" customFormat="1" ht="19.5" customHeight="1">
      <c r="A14" s="156"/>
      <c r="B14" s="174" t="s">
        <v>398</v>
      </c>
      <c r="C14" s="173" t="s">
        <v>241</v>
      </c>
      <c r="D14" s="158">
        <v>304.7</v>
      </c>
      <c r="E14" s="158">
        <v>304.7</v>
      </c>
      <c r="F14" s="158"/>
    </row>
    <row r="15" spans="1:6" s="19" customFormat="1" ht="19.5" customHeight="1">
      <c r="A15" s="156"/>
      <c r="B15" s="156" t="s">
        <v>399</v>
      </c>
      <c r="C15" s="173" t="s">
        <v>242</v>
      </c>
      <c r="D15" s="158">
        <v>24.9</v>
      </c>
      <c r="E15" s="158">
        <v>24.9</v>
      </c>
      <c r="F15" s="158"/>
    </row>
    <row r="16" spans="1:6" s="19" customFormat="1" ht="19.5" customHeight="1">
      <c r="A16" s="220" t="s">
        <v>255</v>
      </c>
      <c r="B16" s="156" t="s">
        <v>400</v>
      </c>
      <c r="C16" s="157" t="s">
        <v>243</v>
      </c>
      <c r="D16" s="158">
        <v>596.54</v>
      </c>
      <c r="E16" s="158">
        <v>596.54</v>
      </c>
      <c r="F16" s="158"/>
    </row>
    <row r="17" spans="1:6" s="19" customFormat="1" ht="19.5" customHeight="1">
      <c r="A17" s="156"/>
      <c r="B17" s="156" t="s">
        <v>401</v>
      </c>
      <c r="C17" s="157" t="s">
        <v>402</v>
      </c>
      <c r="D17" s="158">
        <v>4.02</v>
      </c>
      <c r="E17" s="158">
        <v>4.02</v>
      </c>
      <c r="F17" s="158"/>
    </row>
    <row r="18" spans="1:6" s="19" customFormat="1" ht="19.5" customHeight="1">
      <c r="A18" s="156"/>
      <c r="B18" s="156" t="s">
        <v>403</v>
      </c>
      <c r="C18" s="157" t="s">
        <v>26</v>
      </c>
      <c r="D18" s="158">
        <v>658.9</v>
      </c>
      <c r="E18" s="158">
        <v>89.73</v>
      </c>
      <c r="F18" s="158">
        <v>569.17</v>
      </c>
    </row>
    <row r="19" spans="1:6" s="19" customFormat="1" ht="19.5" customHeight="1">
      <c r="A19" s="156"/>
      <c r="B19" s="156" t="s">
        <v>404</v>
      </c>
      <c r="C19" s="157" t="s">
        <v>79</v>
      </c>
      <c r="D19" s="158">
        <v>124.96</v>
      </c>
      <c r="E19" s="158"/>
      <c r="F19" s="158">
        <v>124.96</v>
      </c>
    </row>
    <row r="20" spans="1:6" s="19" customFormat="1" ht="19.5" customHeight="1">
      <c r="A20" s="156"/>
      <c r="B20" s="156" t="s">
        <v>405</v>
      </c>
      <c r="C20" s="173" t="s">
        <v>244</v>
      </c>
      <c r="D20" s="158">
        <v>6.2</v>
      </c>
      <c r="E20" s="158"/>
      <c r="F20" s="158">
        <v>6.2</v>
      </c>
    </row>
    <row r="21" spans="1:6" s="19" customFormat="1" ht="19.5" customHeight="1">
      <c r="A21" s="156"/>
      <c r="B21" s="156" t="s">
        <v>406</v>
      </c>
      <c r="C21" s="157" t="s">
        <v>245</v>
      </c>
      <c r="D21" s="158">
        <v>29.4</v>
      </c>
      <c r="E21" s="158"/>
      <c r="F21" s="158">
        <v>29.4</v>
      </c>
    </row>
    <row r="22" spans="1:6" s="19" customFormat="1" ht="19.5" customHeight="1">
      <c r="A22" s="156"/>
      <c r="B22" s="156" t="s">
        <v>407</v>
      </c>
      <c r="C22" s="157" t="s">
        <v>246</v>
      </c>
      <c r="D22" s="158">
        <v>12.8</v>
      </c>
      <c r="E22" s="158"/>
      <c r="F22" s="158">
        <v>12.8</v>
      </c>
    </row>
    <row r="23" spans="1:6" s="19" customFormat="1" ht="19.5" customHeight="1">
      <c r="A23" s="156"/>
      <c r="B23" s="174" t="s">
        <v>408</v>
      </c>
      <c r="C23" s="157" t="s">
        <v>247</v>
      </c>
      <c r="D23" s="158">
        <v>162</v>
      </c>
      <c r="E23" s="158"/>
      <c r="F23" s="158">
        <v>162</v>
      </c>
    </row>
    <row r="24" spans="1:6" s="19" customFormat="1" ht="19.5" customHeight="1">
      <c r="A24" s="156"/>
      <c r="B24" s="156" t="s">
        <v>409</v>
      </c>
      <c r="C24" s="157" t="s">
        <v>248</v>
      </c>
      <c r="D24" s="158">
        <v>15.8</v>
      </c>
      <c r="E24" s="158"/>
      <c r="F24" s="158">
        <v>15.8</v>
      </c>
    </row>
    <row r="25" spans="1:6" s="19" customFormat="1" ht="19.5" customHeight="1">
      <c r="A25" s="156"/>
      <c r="B25" s="156" t="s">
        <v>410</v>
      </c>
      <c r="C25" s="157" t="s">
        <v>249</v>
      </c>
      <c r="D25" s="158">
        <v>66.19</v>
      </c>
      <c r="E25" s="158"/>
      <c r="F25" s="158">
        <v>66.19</v>
      </c>
    </row>
    <row r="26" spans="1:6" s="19" customFormat="1" ht="19.5" customHeight="1">
      <c r="A26" s="156"/>
      <c r="B26" s="156" t="s">
        <v>411</v>
      </c>
      <c r="C26" s="173" t="s">
        <v>250</v>
      </c>
      <c r="D26" s="158">
        <v>58.69</v>
      </c>
      <c r="E26" s="158"/>
      <c r="F26" s="158">
        <v>58.69</v>
      </c>
    </row>
    <row r="27" spans="1:6" s="19" customFormat="1" ht="19.5" customHeight="1">
      <c r="A27" s="156"/>
      <c r="B27" s="156" t="s">
        <v>412</v>
      </c>
      <c r="C27" s="157" t="s">
        <v>413</v>
      </c>
      <c r="D27" s="158">
        <v>1.65</v>
      </c>
      <c r="E27" s="158"/>
      <c r="F27" s="158">
        <v>1.65</v>
      </c>
    </row>
    <row r="28" spans="1:6" s="19" customFormat="1" ht="19.5" customHeight="1">
      <c r="A28" s="156"/>
      <c r="B28" s="156" t="s">
        <v>414</v>
      </c>
      <c r="C28" s="157" t="s">
        <v>251</v>
      </c>
      <c r="D28" s="158">
        <v>43.7</v>
      </c>
      <c r="E28" s="158"/>
      <c r="F28" s="158">
        <v>43.7</v>
      </c>
    </row>
    <row r="29" spans="1:6" s="19" customFormat="1" ht="19.5" customHeight="1">
      <c r="A29" s="156"/>
      <c r="B29" s="174" t="s">
        <v>415</v>
      </c>
      <c r="C29" s="173" t="s">
        <v>252</v>
      </c>
      <c r="D29" s="158">
        <v>89.73</v>
      </c>
      <c r="E29" s="158">
        <v>89.73</v>
      </c>
      <c r="F29" s="158"/>
    </row>
    <row r="30" spans="1:6" s="19" customFormat="1" ht="19.5" customHeight="1">
      <c r="A30" s="156"/>
      <c r="B30" s="156" t="s">
        <v>416</v>
      </c>
      <c r="C30" s="173" t="s">
        <v>417</v>
      </c>
      <c r="D30" s="158">
        <v>47.78</v>
      </c>
      <c r="E30" s="158"/>
      <c r="F30" s="158">
        <v>47.78</v>
      </c>
    </row>
    <row r="31" spans="1:6" s="19" customFormat="1" ht="19.5" customHeight="1">
      <c r="A31" s="156"/>
      <c r="B31" s="156" t="s">
        <v>418</v>
      </c>
      <c r="C31" s="157" t="s">
        <v>27</v>
      </c>
      <c r="D31" s="158">
        <v>218.89</v>
      </c>
      <c r="E31" s="158">
        <v>218.89</v>
      </c>
      <c r="F31" s="158"/>
    </row>
    <row r="32" spans="1:6" s="19" customFormat="1" ht="19.5" customHeight="1">
      <c r="A32" s="156"/>
      <c r="B32" s="156" t="s">
        <v>419</v>
      </c>
      <c r="C32" s="157" t="s">
        <v>80</v>
      </c>
      <c r="D32" s="158">
        <v>97.82</v>
      </c>
      <c r="E32" s="158">
        <v>97.82</v>
      </c>
      <c r="F32" s="158"/>
    </row>
    <row r="33" spans="1:6" s="19" customFormat="1" ht="19.5" customHeight="1">
      <c r="A33" s="156"/>
      <c r="B33" s="156" t="s">
        <v>420</v>
      </c>
      <c r="C33" s="221" t="s">
        <v>81</v>
      </c>
      <c r="D33" s="158">
        <v>115.11</v>
      </c>
      <c r="E33" s="158">
        <v>115.11</v>
      </c>
      <c r="F33" s="158"/>
    </row>
    <row r="34" spans="1:6" s="19" customFormat="1" ht="19.5" customHeight="1">
      <c r="A34" s="220" t="s">
        <v>256</v>
      </c>
      <c r="B34" s="156" t="s">
        <v>421</v>
      </c>
      <c r="C34" s="157" t="s">
        <v>422</v>
      </c>
      <c r="D34" s="158">
        <v>0.29</v>
      </c>
      <c r="E34" s="158">
        <v>0.29</v>
      </c>
      <c r="F34" s="158"/>
    </row>
    <row r="35" spans="1:6" s="19" customFormat="1" ht="19.5" customHeight="1">
      <c r="A35" s="156"/>
      <c r="B35" s="156" t="s">
        <v>423</v>
      </c>
      <c r="C35" s="173" t="s">
        <v>424</v>
      </c>
      <c r="D35" s="158">
        <v>1.35</v>
      </c>
      <c r="E35" s="158">
        <v>1.35</v>
      </c>
      <c r="F35" s="158"/>
    </row>
    <row r="36" spans="1:6" s="19" customFormat="1" ht="19.5" customHeight="1">
      <c r="A36" s="156"/>
      <c r="B36" s="156" t="s">
        <v>425</v>
      </c>
      <c r="C36" s="157" t="s">
        <v>253</v>
      </c>
      <c r="D36" s="158">
        <v>4.32</v>
      </c>
      <c r="E36" s="158">
        <v>4.32</v>
      </c>
      <c r="F36" s="158"/>
    </row>
    <row r="38" spans="1:2" ht="21.75" customHeight="1">
      <c r="A38" s="19"/>
      <c r="B38" s="19"/>
    </row>
    <row r="39" spans="1:2" ht="37.5" customHeight="1">
      <c r="A39" s="19"/>
      <c r="B39" s="19"/>
    </row>
    <row r="40" spans="1:2" ht="21" customHeight="1">
      <c r="A40"/>
      <c r="B40"/>
    </row>
    <row r="41" spans="1:2" ht="27" customHeight="1">
      <c r="A41"/>
      <c r="B41"/>
    </row>
    <row r="42" spans="1:2" ht="12.75" customHeight="1">
      <c r="A42"/>
      <c r="B42"/>
    </row>
    <row r="43" spans="1:2" ht="12.75" customHeight="1">
      <c r="A43"/>
      <c r="B43"/>
    </row>
    <row r="44" spans="1:2" ht="12.75" customHeight="1">
      <c r="A44"/>
      <c r="B44"/>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G25" sqref="G25"/>
    </sheetView>
  </sheetViews>
  <sheetFormatPr defaultColWidth="9.33203125" defaultRowHeight="12.75" customHeight="1"/>
  <cols>
    <col min="1" max="1" width="27.33203125" style="0" customWidth="1"/>
    <col min="2" max="2" width="5.5" style="0" customWidth="1"/>
    <col min="3" max="3" width="5.66015625" style="0" customWidth="1"/>
    <col min="4" max="4" width="6.16015625" style="0"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57" customFormat="1" ht="27">
      <c r="A1" s="366" t="s">
        <v>518</v>
      </c>
      <c r="B1" s="354"/>
      <c r="C1" s="354"/>
      <c r="D1" s="354"/>
      <c r="E1" s="354"/>
      <c r="F1" s="354"/>
      <c r="G1" s="354"/>
      <c r="H1" s="354"/>
      <c r="I1" s="354"/>
      <c r="J1" s="354"/>
      <c r="K1" s="354"/>
    </row>
    <row r="2" spans="1:11" s="19" customFormat="1" ht="17.25" customHeight="1">
      <c r="A2" s="58"/>
      <c r="B2" s="59"/>
      <c r="C2" s="59"/>
      <c r="D2" s="59"/>
      <c r="E2" s="59"/>
      <c r="F2" s="59"/>
      <c r="G2" s="59"/>
      <c r="H2" s="59"/>
      <c r="K2" s="60" t="s">
        <v>54</v>
      </c>
    </row>
    <row r="3" spans="1:11" ht="18.75" customHeight="1">
      <c r="A3" s="384" t="s">
        <v>271</v>
      </c>
      <c r="B3" s="385"/>
      <c r="C3" s="386"/>
      <c r="D3" s="50"/>
      <c r="E3" s="50"/>
      <c r="F3" s="50"/>
      <c r="G3" s="50"/>
      <c r="H3" s="50"/>
      <c r="K3" s="170" t="s">
        <v>108</v>
      </c>
    </row>
    <row r="4" spans="1:11" s="5" customFormat="1" ht="27" customHeight="1">
      <c r="A4" s="357" t="s">
        <v>19</v>
      </c>
      <c r="B4" s="357" t="s">
        <v>29</v>
      </c>
      <c r="C4" s="357"/>
      <c r="D4" s="357"/>
      <c r="E4" s="358" t="s">
        <v>30</v>
      </c>
      <c r="F4" s="358" t="s">
        <v>44</v>
      </c>
      <c r="G4" s="358"/>
      <c r="H4" s="358"/>
      <c r="I4" s="358"/>
      <c r="J4" s="358"/>
      <c r="K4" s="358"/>
    </row>
    <row r="5" spans="1:11" s="5" customFormat="1" ht="36.75" customHeight="1">
      <c r="A5" s="357"/>
      <c r="B5" s="25" t="s">
        <v>31</v>
      </c>
      <c r="C5" s="25" t="s">
        <v>32</v>
      </c>
      <c r="D5" s="24" t="s">
        <v>33</v>
      </c>
      <c r="E5" s="358"/>
      <c r="F5" s="24" t="s">
        <v>22</v>
      </c>
      <c r="G5" s="13" t="s">
        <v>45</v>
      </c>
      <c r="H5" s="13" t="s">
        <v>46</v>
      </c>
      <c r="I5" s="13" t="s">
        <v>47</v>
      </c>
      <c r="J5" s="13" t="s">
        <v>92</v>
      </c>
      <c r="K5" s="13" t="s">
        <v>48</v>
      </c>
    </row>
    <row r="6" spans="1:11" s="149" customFormat="1" ht="12.75" customHeight="1">
      <c r="A6" s="146"/>
      <c r="B6" s="162"/>
      <c r="C6" s="162"/>
      <c r="D6" s="146"/>
      <c r="E6" s="164" t="s">
        <v>22</v>
      </c>
      <c r="F6" s="163"/>
      <c r="G6" s="163"/>
      <c r="H6" s="163"/>
      <c r="I6" s="163"/>
      <c r="J6" s="146"/>
      <c r="K6" s="146"/>
    </row>
    <row r="7" spans="1:11" s="149" customFormat="1" ht="12.75" customHeight="1">
      <c r="A7" s="223"/>
      <c r="B7" s="162"/>
      <c r="C7" s="162"/>
      <c r="D7" s="146"/>
      <c r="E7" s="164" t="s">
        <v>82</v>
      </c>
      <c r="F7" s="163"/>
      <c r="G7" s="163"/>
      <c r="H7" s="163"/>
      <c r="I7" s="163"/>
      <c r="J7" s="146"/>
      <c r="K7" s="146"/>
    </row>
    <row r="8" spans="1:11" s="149" customFormat="1" ht="12.75" customHeight="1">
      <c r="A8" s="162"/>
      <c r="B8" s="219"/>
      <c r="C8" s="222"/>
      <c r="D8" s="222"/>
      <c r="E8" s="219"/>
      <c r="F8" s="166"/>
      <c r="G8" s="165"/>
      <c r="H8" s="165"/>
      <c r="I8" s="165"/>
      <c r="J8" s="146"/>
      <c r="K8" s="146"/>
    </row>
    <row r="9" spans="1:11" s="149" customFormat="1" ht="12.75" customHeight="1">
      <c r="A9" s="162"/>
      <c r="B9" s="219"/>
      <c r="C9" s="222"/>
      <c r="D9" s="222"/>
      <c r="E9" s="219"/>
      <c r="F9" s="166"/>
      <c r="G9" s="165"/>
      <c r="H9" s="165"/>
      <c r="I9" s="165"/>
      <c r="J9" s="146"/>
      <c r="K9" s="146"/>
    </row>
    <row r="10" spans="1:11" ht="12.75" customHeight="1">
      <c r="A10" s="147"/>
      <c r="B10" s="219"/>
      <c r="C10" s="222"/>
      <c r="D10" s="222"/>
      <c r="E10" s="219"/>
      <c r="F10" s="165"/>
      <c r="G10" s="165"/>
      <c r="H10" s="165"/>
      <c r="I10" s="165"/>
      <c r="J10" s="147"/>
      <c r="K10" s="147"/>
    </row>
    <row r="11" spans="1:11" s="149" customFormat="1" ht="12.75" customHeight="1">
      <c r="A11" s="162"/>
      <c r="B11" s="219"/>
      <c r="C11" s="222"/>
      <c r="D11" s="222"/>
      <c r="E11" s="219"/>
      <c r="F11" s="166"/>
      <c r="G11" s="166"/>
      <c r="H11" s="163"/>
      <c r="I11" s="163"/>
      <c r="J11" s="146"/>
      <c r="K11" s="146"/>
    </row>
    <row r="12" spans="1:11" s="149" customFormat="1" ht="12.75" customHeight="1">
      <c r="A12" s="162"/>
      <c r="B12" s="219"/>
      <c r="C12" s="222"/>
      <c r="D12" s="222"/>
      <c r="E12" s="219"/>
      <c r="F12" s="166"/>
      <c r="G12" s="166"/>
      <c r="H12" s="163"/>
      <c r="I12" s="163"/>
      <c r="J12" s="146"/>
      <c r="K12" s="146"/>
    </row>
    <row r="13" spans="1:11" s="149" customFormat="1" ht="12.75" customHeight="1">
      <c r="A13" s="162"/>
      <c r="B13" s="219"/>
      <c r="C13" s="222"/>
      <c r="D13" s="222"/>
      <c r="E13" s="219"/>
      <c r="F13" s="166"/>
      <c r="G13" s="166"/>
      <c r="H13" s="163"/>
      <c r="I13" s="163"/>
      <c r="J13" s="146"/>
      <c r="K13" s="146"/>
    </row>
    <row r="14" spans="1:11" ht="12.75" customHeight="1">
      <c r="A14" s="147"/>
      <c r="B14" s="219"/>
      <c r="C14" s="222"/>
      <c r="D14" s="222"/>
      <c r="E14" s="219"/>
      <c r="F14" s="165"/>
      <c r="G14" s="165"/>
      <c r="H14" s="147"/>
      <c r="I14" s="147"/>
      <c r="J14" s="147"/>
      <c r="K14" s="147"/>
    </row>
    <row r="15" spans="1:11" s="149" customFormat="1" ht="12.75" customHeight="1">
      <c r="A15" s="162"/>
      <c r="B15" s="219"/>
      <c r="C15" s="222"/>
      <c r="D15" s="222"/>
      <c r="E15" s="219"/>
      <c r="F15" s="166"/>
      <c r="G15" s="166"/>
      <c r="H15" s="163"/>
      <c r="I15" s="163"/>
      <c r="J15" s="146"/>
      <c r="K15" s="146"/>
    </row>
    <row r="16" spans="1:11" s="149" customFormat="1" ht="12.75" customHeight="1">
      <c r="A16" s="162"/>
      <c r="B16" s="219"/>
      <c r="C16" s="222"/>
      <c r="D16" s="222"/>
      <c r="E16" s="219"/>
      <c r="F16" s="166"/>
      <c r="G16" s="166"/>
      <c r="H16" s="163"/>
      <c r="I16" s="163"/>
      <c r="J16" s="146"/>
      <c r="K16" s="146"/>
    </row>
    <row r="17" spans="1:11" ht="12.75" customHeight="1">
      <c r="A17" s="147"/>
      <c r="B17" s="219"/>
      <c r="C17" s="222"/>
      <c r="D17" s="222"/>
      <c r="E17" s="219"/>
      <c r="F17" s="165"/>
      <c r="G17" s="165"/>
      <c r="H17" s="147"/>
      <c r="I17" s="147"/>
      <c r="J17" s="147"/>
      <c r="K17" s="147"/>
    </row>
    <row r="18" spans="1:11" s="149" customFormat="1" ht="12.75" customHeight="1">
      <c r="A18" s="162"/>
      <c r="B18" s="219"/>
      <c r="C18" s="222"/>
      <c r="D18" s="222"/>
      <c r="E18" s="219"/>
      <c r="F18" s="166"/>
      <c r="G18" s="166"/>
      <c r="H18" s="163"/>
      <c r="I18" s="163"/>
      <c r="J18" s="146"/>
      <c r="K18" s="146"/>
    </row>
    <row r="19" spans="1:11" s="149" customFormat="1" ht="12.75" customHeight="1">
      <c r="A19" s="162"/>
      <c r="B19" s="219"/>
      <c r="C19" s="222"/>
      <c r="D19" s="222"/>
      <c r="E19" s="219"/>
      <c r="F19" s="166"/>
      <c r="G19" s="166"/>
      <c r="H19" s="163"/>
      <c r="I19" s="163"/>
      <c r="J19" s="146"/>
      <c r="K19" s="146"/>
    </row>
    <row r="20" spans="1:11" ht="12.75" customHeight="1">
      <c r="A20" s="147"/>
      <c r="B20" s="219"/>
      <c r="C20" s="222"/>
      <c r="D20" s="222"/>
      <c r="E20" s="219"/>
      <c r="F20" s="165"/>
      <c r="G20" s="165"/>
      <c r="H20" s="147"/>
      <c r="I20" s="147"/>
      <c r="J20" s="147"/>
      <c r="K20" s="147"/>
    </row>
    <row r="21" ht="12.75" customHeight="1">
      <c r="A21" s="233" t="s">
        <v>257</v>
      </c>
    </row>
    <row r="22" ht="21" customHeight="1"/>
    <row r="23" ht="60.75" customHeight="1"/>
    <row r="24" ht="27" customHeight="1"/>
    <row r="25" ht="23.25" customHeight="1"/>
  </sheetData>
  <sheetProtection/>
  <mergeCells count="6">
    <mergeCell ref="A1:K1"/>
    <mergeCell ref="A3:C3"/>
    <mergeCell ref="B4:D4"/>
    <mergeCell ref="F4:K4"/>
    <mergeCell ref="A4:A5"/>
    <mergeCell ref="E4:E5"/>
  </mergeCells>
  <printOptions horizontalCentered="1" verticalCentered="1"/>
  <pageMargins left="0" right="0" top="0" bottom="0.984251968503937" header="0" footer="0.5118110236220472"/>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E13" sqref="E13"/>
    </sheetView>
  </sheetViews>
  <sheetFormatPr defaultColWidth="9.33203125" defaultRowHeight="11.25"/>
  <cols>
    <col min="1" max="1" width="24.16015625" style="257" customWidth="1"/>
    <col min="2" max="4" width="7.16015625" style="257" customWidth="1"/>
    <col min="5" max="5" width="41.5" style="257" customWidth="1"/>
    <col min="6" max="6" width="10" style="257" customWidth="1"/>
    <col min="7" max="9" width="14.33203125" style="257" customWidth="1"/>
    <col min="10" max="10" width="13.66015625" style="257" customWidth="1"/>
    <col min="11" max="11" width="12.33203125" style="257" customWidth="1"/>
    <col min="12" max="16384" width="9.33203125" style="257" customWidth="1"/>
  </cols>
  <sheetData>
    <row r="1" spans="1:11" ht="35.25" customHeight="1">
      <c r="A1" s="381" t="s">
        <v>426</v>
      </c>
      <c r="B1" s="381"/>
      <c r="C1" s="381"/>
      <c r="D1" s="381"/>
      <c r="E1" s="381"/>
      <c r="F1" s="381"/>
      <c r="G1" s="381"/>
      <c r="H1" s="381"/>
      <c r="I1" s="381"/>
      <c r="J1" s="381"/>
      <c r="K1" s="381"/>
    </row>
    <row r="2" ht="15.75" customHeight="1">
      <c r="K2" s="258" t="s">
        <v>427</v>
      </c>
    </row>
    <row r="3" spans="1:11" ht="22.5" customHeight="1">
      <c r="A3" s="390" t="s">
        <v>428</v>
      </c>
      <c r="B3" s="390"/>
      <c r="C3" s="391"/>
      <c r="D3" s="259"/>
      <c r="E3" s="259"/>
      <c r="F3" s="259"/>
      <c r="G3" s="259"/>
      <c r="H3" s="259"/>
      <c r="K3" s="260" t="s">
        <v>429</v>
      </c>
    </row>
    <row r="4" spans="1:11" s="263" customFormat="1" ht="24" customHeight="1">
      <c r="A4" s="388" t="s">
        <v>19</v>
      </c>
      <c r="B4" s="388" t="s">
        <v>29</v>
      </c>
      <c r="C4" s="388"/>
      <c r="D4" s="388"/>
      <c r="E4" s="389" t="s">
        <v>30</v>
      </c>
      <c r="F4" s="389" t="s">
        <v>44</v>
      </c>
      <c r="G4" s="389"/>
      <c r="H4" s="389"/>
      <c r="I4" s="389"/>
      <c r="J4" s="389"/>
      <c r="K4" s="389"/>
    </row>
    <row r="5" spans="1:11" s="263" customFormat="1" ht="40.5" customHeight="1">
      <c r="A5" s="388"/>
      <c r="B5" s="261" t="s">
        <v>31</v>
      </c>
      <c r="C5" s="261" t="s">
        <v>32</v>
      </c>
      <c r="D5" s="262" t="s">
        <v>33</v>
      </c>
      <c r="E5" s="389"/>
      <c r="F5" s="262" t="s">
        <v>22</v>
      </c>
      <c r="G5" s="264" t="s">
        <v>45</v>
      </c>
      <c r="H5" s="264" t="s">
        <v>46</v>
      </c>
      <c r="I5" s="264" t="s">
        <v>47</v>
      </c>
      <c r="J5" s="264" t="s">
        <v>430</v>
      </c>
      <c r="K5" s="264" t="s">
        <v>48</v>
      </c>
    </row>
    <row r="6" spans="1:11" s="263" customFormat="1" ht="23.25" customHeight="1">
      <c r="A6" s="265"/>
      <c r="B6" s="266"/>
      <c r="C6" s="266"/>
      <c r="D6" s="266"/>
      <c r="E6" s="267" t="s">
        <v>22</v>
      </c>
      <c r="F6" s="268">
        <v>200.05</v>
      </c>
      <c r="G6" s="268">
        <f>SUM(G7:G10)</f>
        <v>0</v>
      </c>
      <c r="H6" s="268">
        <f>SUM(H7:H10)</f>
        <v>0</v>
      </c>
      <c r="I6" s="268">
        <f>SUM(I7:I10)</f>
        <v>0</v>
      </c>
      <c r="J6" s="268">
        <v>200.05</v>
      </c>
      <c r="K6" s="269"/>
    </row>
    <row r="7" spans="1:11" ht="19.5" customHeight="1">
      <c r="A7" s="270"/>
      <c r="B7" s="256" t="s">
        <v>431</v>
      </c>
      <c r="C7" s="256"/>
      <c r="D7" s="256"/>
      <c r="E7" s="271" t="s">
        <v>304</v>
      </c>
      <c r="F7" s="272">
        <v>200.05</v>
      </c>
      <c r="G7" s="272"/>
      <c r="H7" s="272"/>
      <c r="I7" s="272"/>
      <c r="J7" s="272">
        <v>200.05</v>
      </c>
      <c r="K7" s="273"/>
    </row>
    <row r="8" spans="1:11" ht="19.5" customHeight="1">
      <c r="A8" s="270"/>
      <c r="B8" s="256"/>
      <c r="C8" s="256" t="s">
        <v>432</v>
      </c>
      <c r="D8" s="256"/>
      <c r="E8" s="271" t="s">
        <v>305</v>
      </c>
      <c r="F8" s="272">
        <v>200.05</v>
      </c>
      <c r="G8" s="272"/>
      <c r="H8" s="272"/>
      <c r="I8" s="272"/>
      <c r="J8" s="272">
        <v>200.05</v>
      </c>
      <c r="K8" s="273"/>
    </row>
    <row r="9" spans="1:11" ht="19.5" customHeight="1">
      <c r="A9" s="270"/>
      <c r="B9" s="256" t="s">
        <v>431</v>
      </c>
      <c r="C9" s="256" t="s">
        <v>432</v>
      </c>
      <c r="D9" s="256" t="s">
        <v>433</v>
      </c>
      <c r="E9" s="271" t="s">
        <v>306</v>
      </c>
      <c r="F9" s="272">
        <v>200.05</v>
      </c>
      <c r="G9" s="272"/>
      <c r="H9" s="272"/>
      <c r="I9" s="272"/>
      <c r="J9" s="272">
        <v>200.05</v>
      </c>
      <c r="K9" s="273"/>
    </row>
    <row r="10" spans="1:11" ht="19.5" customHeight="1">
      <c r="A10" s="274"/>
      <c r="B10" s="256"/>
      <c r="C10" s="256"/>
      <c r="D10" s="256"/>
      <c r="E10" s="271"/>
      <c r="F10" s="272"/>
      <c r="G10" s="272"/>
      <c r="H10" s="272"/>
      <c r="I10" s="272"/>
      <c r="J10" s="272"/>
      <c r="K10" s="273"/>
    </row>
    <row r="11" spans="1:10" ht="15" customHeight="1">
      <c r="A11" s="275" t="s">
        <v>257</v>
      </c>
      <c r="B11" s="275"/>
      <c r="C11" s="275"/>
      <c r="D11" s="275"/>
      <c r="E11" s="275"/>
      <c r="F11" s="275"/>
      <c r="G11" s="275"/>
      <c r="H11" s="275"/>
      <c r="I11" s="275"/>
      <c r="J11" s="275"/>
    </row>
    <row r="13" ht="70.5" customHeight="1"/>
    <row r="14" ht="25.5" customHeight="1"/>
    <row r="15" ht="23.25" customHeight="1"/>
    <row r="16" ht="12">
      <c r="G16" s="275"/>
    </row>
    <row r="17" ht="12">
      <c r="C17" s="275"/>
    </row>
  </sheetData>
  <sheetProtection/>
  <mergeCells count="6">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 sqref="A1:K1"/>
    </sheetView>
  </sheetViews>
  <sheetFormatPr defaultColWidth="9.16015625" defaultRowHeight="11.25"/>
  <cols>
    <col min="1" max="1" width="34" style="19" customWidth="1"/>
    <col min="2" max="4" width="7.16015625" style="19" customWidth="1"/>
    <col min="5" max="5" width="17.83203125" style="19" customWidth="1"/>
    <col min="6" max="10" width="14.33203125" style="19" customWidth="1"/>
    <col min="11" max="11" width="11.33203125" style="19" customWidth="1"/>
    <col min="12" max="16384" width="9.16015625" style="19" customWidth="1"/>
  </cols>
  <sheetData>
    <row r="1" spans="1:11" ht="35.25" customHeight="1">
      <c r="A1" s="381" t="s">
        <v>516</v>
      </c>
      <c r="B1" s="375"/>
      <c r="C1" s="375"/>
      <c r="D1" s="375"/>
      <c r="E1" s="375"/>
      <c r="F1" s="375"/>
      <c r="G1" s="375"/>
      <c r="H1" s="375"/>
      <c r="I1" s="375"/>
      <c r="J1" s="375"/>
      <c r="K1" s="375"/>
    </row>
    <row r="2" ht="15.75" customHeight="1">
      <c r="K2" s="194" t="s">
        <v>138</v>
      </c>
    </row>
    <row r="3" spans="1:11" ht="12">
      <c r="A3" s="384" t="s">
        <v>265</v>
      </c>
      <c r="B3" s="385"/>
      <c r="C3" s="386"/>
      <c r="D3" s="50"/>
      <c r="E3" s="50"/>
      <c r="F3" s="50"/>
      <c r="G3" s="50"/>
      <c r="H3" s="50"/>
      <c r="K3" s="49" t="s">
        <v>3</v>
      </c>
    </row>
    <row r="4" spans="1:11" s="18" customFormat="1" ht="24" customHeight="1">
      <c r="A4" s="357" t="s">
        <v>19</v>
      </c>
      <c r="B4" s="357" t="s">
        <v>29</v>
      </c>
      <c r="C4" s="357"/>
      <c r="D4" s="357"/>
      <c r="E4" s="358" t="s">
        <v>30</v>
      </c>
      <c r="F4" s="358" t="s">
        <v>44</v>
      </c>
      <c r="G4" s="358"/>
      <c r="H4" s="358"/>
      <c r="I4" s="358"/>
      <c r="J4" s="358"/>
      <c r="K4" s="358"/>
    </row>
    <row r="5" spans="1:11" s="18" customFormat="1" ht="40.5" customHeight="1">
      <c r="A5" s="357"/>
      <c r="B5" s="25" t="s">
        <v>31</v>
      </c>
      <c r="C5" s="25" t="s">
        <v>32</v>
      </c>
      <c r="D5" s="24" t="s">
        <v>33</v>
      </c>
      <c r="E5" s="358"/>
      <c r="F5" s="24" t="s">
        <v>22</v>
      </c>
      <c r="G5" s="13" t="s">
        <v>45</v>
      </c>
      <c r="H5" s="13" t="s">
        <v>46</v>
      </c>
      <c r="I5" s="13" t="s">
        <v>47</v>
      </c>
      <c r="J5" s="13" t="s">
        <v>92</v>
      </c>
      <c r="K5" s="13" t="s">
        <v>48</v>
      </c>
    </row>
    <row r="6" spans="1:11" s="18" customFormat="1" ht="12" customHeight="1">
      <c r="A6" s="51"/>
      <c r="B6" s="52"/>
      <c r="C6" s="52"/>
      <c r="D6" s="52"/>
      <c r="E6" s="53" t="s">
        <v>22</v>
      </c>
      <c r="F6" s="54">
        <f>SUM(G6:J6)</f>
        <v>0</v>
      </c>
      <c r="G6" s="54">
        <f>SUM(G7:G10)</f>
        <v>0</v>
      </c>
      <c r="H6" s="54">
        <f>SUM(H7:H10)</f>
        <v>0</v>
      </c>
      <c r="I6" s="54">
        <f>SUM(I7:I10)</f>
        <v>0</v>
      </c>
      <c r="J6" s="54">
        <f>SUM(J7:J10)</f>
        <v>0</v>
      </c>
      <c r="K6" s="56"/>
    </row>
    <row r="7" spans="1:11" ht="12">
      <c r="A7" s="37"/>
      <c r="B7" s="16"/>
      <c r="C7" s="16"/>
      <c r="D7" s="16"/>
      <c r="E7" s="36"/>
      <c r="F7" s="44">
        <f>SUM(G7:J7)</f>
        <v>0</v>
      </c>
      <c r="G7" s="44"/>
      <c r="H7" s="44"/>
      <c r="I7" s="44"/>
      <c r="J7" s="44"/>
      <c r="K7" s="32"/>
    </row>
    <row r="8" spans="1:11" ht="12">
      <c r="A8" s="37"/>
      <c r="B8" s="16"/>
      <c r="C8" s="16"/>
      <c r="D8" s="16"/>
      <c r="E8" s="36"/>
      <c r="F8" s="44">
        <f>SUM(G8:J8)</f>
        <v>0</v>
      </c>
      <c r="G8" s="44"/>
      <c r="H8" s="44"/>
      <c r="I8" s="44"/>
      <c r="J8" s="44"/>
      <c r="K8" s="32"/>
    </row>
    <row r="9" spans="1:11" ht="12">
      <c r="A9" s="37"/>
      <c r="B9" s="16"/>
      <c r="C9" s="16"/>
      <c r="D9" s="16"/>
      <c r="E9" s="36"/>
      <c r="F9" s="44">
        <f>SUM(G9:J9)</f>
        <v>0</v>
      </c>
      <c r="G9" s="44"/>
      <c r="H9" s="44"/>
      <c r="I9" s="44"/>
      <c r="J9" s="44"/>
      <c r="K9" s="32"/>
    </row>
    <row r="10" spans="1:11" ht="12">
      <c r="A10" s="48"/>
      <c r="B10" s="16"/>
      <c r="C10" s="16"/>
      <c r="D10" s="16"/>
      <c r="E10" s="36"/>
      <c r="F10" s="44"/>
      <c r="G10" s="44"/>
      <c r="H10" s="44"/>
      <c r="I10" s="44"/>
      <c r="J10" s="44"/>
      <c r="K10" s="32"/>
    </row>
    <row r="11" spans="1:11" ht="14.25">
      <c r="A11" s="392" t="s">
        <v>258</v>
      </c>
      <c r="B11" s="393"/>
      <c r="C11" s="393"/>
      <c r="D11" s="393"/>
      <c r="E11" s="393"/>
      <c r="F11" s="393"/>
      <c r="G11" s="393"/>
      <c r="H11" s="393"/>
      <c r="I11" s="393"/>
      <c r="J11" s="393"/>
      <c r="K11" s="393"/>
    </row>
    <row r="12" ht="21" customHeight="1"/>
    <row r="13" ht="21" customHeight="1"/>
    <row r="14" ht="24.75" customHeight="1"/>
    <row r="16" ht="12">
      <c r="G16" s="30"/>
    </row>
    <row r="17" ht="12">
      <c r="C17" s="30"/>
    </row>
  </sheetData>
  <sheetProtection/>
  <mergeCells count="7">
    <mergeCell ref="A11:K11"/>
    <mergeCell ref="A4:A5"/>
    <mergeCell ref="E4:E5"/>
    <mergeCell ref="A1:K1"/>
    <mergeCell ref="A3:C3"/>
    <mergeCell ref="B4:D4"/>
    <mergeCell ref="F4:K4"/>
  </mergeCells>
  <printOptions horizontalCentered="1"/>
  <pageMargins left="0" right="0" top="0" bottom="0"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1" sqref="A11:K11"/>
    </sheetView>
  </sheetViews>
  <sheetFormatPr defaultColWidth="9.16015625" defaultRowHeight="11.25"/>
  <cols>
    <col min="1" max="1" width="34" style="19" customWidth="1"/>
    <col min="2" max="4" width="7.16015625" style="19" customWidth="1"/>
    <col min="5" max="5" width="17.83203125" style="19" customWidth="1"/>
    <col min="6" max="10" width="14.33203125" style="19" customWidth="1"/>
    <col min="11" max="11" width="11.33203125" style="19" customWidth="1"/>
    <col min="12" max="16384" width="9.16015625" style="19" customWidth="1"/>
  </cols>
  <sheetData>
    <row r="1" spans="1:11" ht="35.25" customHeight="1">
      <c r="A1" s="381" t="s">
        <v>515</v>
      </c>
      <c r="B1" s="375"/>
      <c r="C1" s="375"/>
      <c r="D1" s="375"/>
      <c r="E1" s="375"/>
      <c r="F1" s="375"/>
      <c r="G1" s="375"/>
      <c r="H1" s="375"/>
      <c r="I1" s="375"/>
      <c r="J1" s="375"/>
      <c r="K1" s="375"/>
    </row>
    <row r="2" ht="15.75" customHeight="1">
      <c r="K2" s="194" t="s">
        <v>137</v>
      </c>
    </row>
    <row r="3" spans="1:11" ht="12">
      <c r="A3" s="384" t="s">
        <v>269</v>
      </c>
      <c r="B3" s="385"/>
      <c r="C3" s="386"/>
      <c r="D3" s="50"/>
      <c r="E3" s="50"/>
      <c r="F3" s="50"/>
      <c r="G3" s="50"/>
      <c r="H3" s="50"/>
      <c r="K3" s="49" t="s">
        <v>3</v>
      </c>
    </row>
    <row r="4" spans="1:11" s="18" customFormat="1" ht="24" customHeight="1">
      <c r="A4" s="357" t="s">
        <v>19</v>
      </c>
      <c r="B4" s="357" t="s">
        <v>29</v>
      </c>
      <c r="C4" s="357"/>
      <c r="D4" s="357"/>
      <c r="E4" s="358" t="s">
        <v>30</v>
      </c>
      <c r="F4" s="358" t="s">
        <v>44</v>
      </c>
      <c r="G4" s="358"/>
      <c r="H4" s="358"/>
      <c r="I4" s="358"/>
      <c r="J4" s="358"/>
      <c r="K4" s="358"/>
    </row>
    <row r="5" spans="1:11" s="18" customFormat="1" ht="40.5" customHeight="1">
      <c r="A5" s="357"/>
      <c r="B5" s="25" t="s">
        <v>31</v>
      </c>
      <c r="C5" s="25" t="s">
        <v>32</v>
      </c>
      <c r="D5" s="24" t="s">
        <v>33</v>
      </c>
      <c r="E5" s="358"/>
      <c r="F5" s="24" t="s">
        <v>22</v>
      </c>
      <c r="G5" s="13" t="s">
        <v>45</v>
      </c>
      <c r="H5" s="13" t="s">
        <v>46</v>
      </c>
      <c r="I5" s="13" t="s">
        <v>47</v>
      </c>
      <c r="J5" s="13" t="s">
        <v>92</v>
      </c>
      <c r="K5" s="13" t="s">
        <v>48</v>
      </c>
    </row>
    <row r="6" spans="1:11" s="18" customFormat="1" ht="12" customHeight="1">
      <c r="A6" s="51"/>
      <c r="B6" s="52"/>
      <c r="C6" s="52"/>
      <c r="D6" s="52"/>
      <c r="E6" s="53" t="s">
        <v>22</v>
      </c>
      <c r="F6" s="54">
        <f>SUM(G6:J6)</f>
        <v>0</v>
      </c>
      <c r="G6" s="54">
        <f>SUM(G7:G10)</f>
        <v>0</v>
      </c>
      <c r="H6" s="54">
        <f>SUM(H7:H10)</f>
        <v>0</v>
      </c>
      <c r="I6" s="54">
        <f>SUM(I7:I10)</f>
        <v>0</v>
      </c>
      <c r="J6" s="54">
        <f>SUM(J7:J10)</f>
        <v>0</v>
      </c>
      <c r="K6" s="56"/>
    </row>
    <row r="7" spans="1:11" ht="12">
      <c r="A7" s="37"/>
      <c r="B7" s="16"/>
      <c r="C7" s="16"/>
      <c r="D7" s="16"/>
      <c r="E7" s="36"/>
      <c r="F7" s="44">
        <f>SUM(G7:J7)</f>
        <v>0</v>
      </c>
      <c r="G7" s="44"/>
      <c r="H7" s="44"/>
      <c r="I7" s="44"/>
      <c r="J7" s="44"/>
      <c r="K7" s="32"/>
    </row>
    <row r="8" spans="1:11" ht="12">
      <c r="A8" s="37"/>
      <c r="B8" s="16"/>
      <c r="C8" s="16"/>
      <c r="D8" s="16"/>
      <c r="E8" s="36"/>
      <c r="F8" s="44">
        <f>SUM(G8:J8)</f>
        <v>0</v>
      </c>
      <c r="G8" s="44"/>
      <c r="H8" s="44"/>
      <c r="I8" s="44"/>
      <c r="J8" s="44"/>
      <c r="K8" s="32"/>
    </row>
    <row r="9" spans="1:11" ht="12">
      <c r="A9" s="37"/>
      <c r="B9" s="16"/>
      <c r="C9" s="16"/>
      <c r="D9" s="16"/>
      <c r="E9" s="36"/>
      <c r="F9" s="44">
        <f>SUM(G9:J9)</f>
        <v>0</v>
      </c>
      <c r="G9" s="44"/>
      <c r="H9" s="44"/>
      <c r="I9" s="44"/>
      <c r="J9" s="44"/>
      <c r="K9" s="32"/>
    </row>
    <row r="10" spans="1:11" ht="12">
      <c r="A10" s="48"/>
      <c r="B10" s="16"/>
      <c r="C10" s="16"/>
      <c r="D10" s="16"/>
      <c r="E10" s="36"/>
      <c r="F10" s="44"/>
      <c r="G10" s="44"/>
      <c r="H10" s="44"/>
      <c r="I10" s="44"/>
      <c r="J10" s="44"/>
      <c r="K10" s="32"/>
    </row>
    <row r="11" spans="1:11" ht="14.25">
      <c r="A11" s="392" t="s">
        <v>259</v>
      </c>
      <c r="B11" s="393"/>
      <c r="C11" s="393"/>
      <c r="D11" s="393"/>
      <c r="E11" s="393"/>
      <c r="F11" s="393"/>
      <c r="G11" s="393"/>
      <c r="H11" s="393"/>
      <c r="I11" s="393"/>
      <c r="J11" s="393"/>
      <c r="K11" s="393"/>
    </row>
    <row r="12" ht="21" customHeight="1"/>
    <row r="13" ht="21" customHeight="1"/>
    <row r="14" ht="24.75" customHeight="1"/>
    <row r="16" ht="12">
      <c r="G16" s="30"/>
    </row>
    <row r="17" ht="12">
      <c r="C17" s="30"/>
    </row>
  </sheetData>
  <sheetProtection/>
  <mergeCells count="7">
    <mergeCell ref="A11:K11"/>
    <mergeCell ref="A1:K1"/>
    <mergeCell ref="A3:C3"/>
    <mergeCell ref="A4:A5"/>
    <mergeCell ref="B4:D4"/>
    <mergeCell ref="E4:E5"/>
    <mergeCell ref="F4:K4"/>
  </mergeCells>
  <printOptions horizontalCentered="1"/>
  <pageMargins left="0" right="0" top="0" bottom="0"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O54"/>
  <sheetViews>
    <sheetView showGridLines="0" showZeros="0" zoomScalePageLayoutView="0" workbookViewId="0" topLeftCell="A1">
      <selection activeCell="G21" sqref="G21"/>
    </sheetView>
  </sheetViews>
  <sheetFormatPr defaultColWidth="9.16015625" defaultRowHeight="12.75" customHeight="1"/>
  <cols>
    <col min="1" max="1" width="26" style="0" customWidth="1"/>
    <col min="2" max="2" width="22.66015625" style="0" customWidth="1"/>
    <col min="3" max="3" width="78" style="0" customWidth="1"/>
    <col min="4" max="5" width="11.5" style="0" customWidth="1"/>
    <col min="6" max="6" width="10.83203125" style="0" customWidth="1"/>
    <col min="7" max="7" width="6.33203125" style="0" customWidth="1"/>
    <col min="8" max="8" width="8.33203125" style="0" customWidth="1"/>
    <col min="9" max="9" width="8.16015625" style="0" customWidth="1"/>
    <col min="10" max="10" width="5.83203125" style="0" customWidth="1"/>
    <col min="11" max="11" width="4.33203125" style="0" customWidth="1"/>
    <col min="12" max="12" width="14.16015625" style="0" customWidth="1"/>
    <col min="13" max="13" width="8.16015625" style="0" customWidth="1"/>
    <col min="14" max="14" width="6.83203125" style="0" customWidth="1"/>
    <col min="15" max="15" width="5.66015625" style="0" customWidth="1"/>
  </cols>
  <sheetData>
    <row r="1" ht="22.5" customHeight="1">
      <c r="A1" s="193"/>
    </row>
    <row r="2" spans="1:13" ht="36.75" customHeight="1">
      <c r="A2" s="366" t="s">
        <v>514</v>
      </c>
      <c r="B2" s="354"/>
      <c r="C2" s="354"/>
      <c r="D2" s="354"/>
      <c r="E2" s="354"/>
      <c r="F2" s="354"/>
      <c r="G2" s="354"/>
      <c r="H2" s="354"/>
      <c r="I2" s="354"/>
      <c r="J2" s="354"/>
      <c r="K2" s="354"/>
      <c r="L2" s="354"/>
      <c r="M2" s="354"/>
    </row>
    <row r="3" spans="1:15" ht="18" customHeight="1">
      <c r="A3" s="19"/>
      <c r="B3" s="19"/>
      <c r="C3" s="19"/>
      <c r="D3" s="19"/>
      <c r="E3" s="19"/>
      <c r="F3" s="19"/>
      <c r="G3" s="19"/>
      <c r="H3" s="19"/>
      <c r="I3" s="19"/>
      <c r="O3" s="194" t="s">
        <v>133</v>
      </c>
    </row>
    <row r="4" spans="1:15" ht="21" customHeight="1">
      <c r="A4" s="384" t="s">
        <v>268</v>
      </c>
      <c r="B4" s="385"/>
      <c r="C4" s="386"/>
      <c r="D4" s="19"/>
      <c r="E4" s="19"/>
      <c r="F4" s="19"/>
      <c r="G4" s="19"/>
      <c r="H4" s="19"/>
      <c r="I4" s="19"/>
      <c r="K4" s="19"/>
      <c r="O4" s="49" t="s">
        <v>3</v>
      </c>
    </row>
    <row r="5" spans="1:15" s="5" customFormat="1" ht="29.25" customHeight="1">
      <c r="A5" s="376" t="s">
        <v>19</v>
      </c>
      <c r="B5" s="359" t="s">
        <v>55</v>
      </c>
      <c r="C5" s="359" t="s">
        <v>56</v>
      </c>
      <c r="D5" s="372" t="s">
        <v>111</v>
      </c>
      <c r="E5" s="394"/>
      <c r="F5" s="394"/>
      <c r="G5" s="394"/>
      <c r="H5" s="394"/>
      <c r="I5" s="394"/>
      <c r="J5" s="394"/>
      <c r="K5" s="394"/>
      <c r="L5" s="394"/>
      <c r="M5" s="394"/>
      <c r="N5" s="394"/>
      <c r="O5" s="373"/>
    </row>
    <row r="6" spans="1:15" s="5" customFormat="1" ht="41.25" customHeight="1">
      <c r="A6" s="377"/>
      <c r="B6" s="395"/>
      <c r="C6" s="395"/>
      <c r="D6" s="359" t="s">
        <v>22</v>
      </c>
      <c r="E6" s="350" t="s">
        <v>8</v>
      </c>
      <c r="F6" s="350"/>
      <c r="G6" s="350" t="s">
        <v>71</v>
      </c>
      <c r="H6" s="350" t="s">
        <v>107</v>
      </c>
      <c r="I6" s="350" t="s">
        <v>73</v>
      </c>
      <c r="J6" s="350" t="s">
        <v>103</v>
      </c>
      <c r="K6" s="350" t="s">
        <v>104</v>
      </c>
      <c r="L6" s="350"/>
      <c r="M6" s="350" t="s">
        <v>110</v>
      </c>
      <c r="N6" s="350" t="s">
        <v>125</v>
      </c>
      <c r="O6" s="350" t="s">
        <v>126</v>
      </c>
    </row>
    <row r="7" spans="1:15" s="5" customFormat="1" ht="51.75" customHeight="1">
      <c r="A7" s="378"/>
      <c r="B7" s="360"/>
      <c r="C7" s="360"/>
      <c r="D7" s="360"/>
      <c r="E7" s="13" t="s">
        <v>82</v>
      </c>
      <c r="F7" s="13" t="s">
        <v>101</v>
      </c>
      <c r="G7" s="350"/>
      <c r="H7" s="350"/>
      <c r="I7" s="350"/>
      <c r="J7" s="350"/>
      <c r="K7" s="13" t="s">
        <v>109</v>
      </c>
      <c r="L7" s="38" t="s">
        <v>101</v>
      </c>
      <c r="M7" s="350"/>
      <c r="N7" s="350"/>
      <c r="O7" s="350"/>
    </row>
    <row r="8" spans="1:15" ht="19.5" customHeight="1">
      <c r="A8" s="167" t="s">
        <v>22</v>
      </c>
      <c r="B8" s="42"/>
      <c r="C8" s="42" t="s">
        <v>57</v>
      </c>
      <c r="D8" s="224">
        <f>D9+D34+D36+D39</f>
        <v>3934.62</v>
      </c>
      <c r="E8" s="224">
        <f>E9+E34+E36+E39</f>
        <v>3934.62</v>
      </c>
      <c r="F8" s="224">
        <f>F9+F34+F36+F39</f>
        <v>438</v>
      </c>
      <c r="G8" s="224"/>
      <c r="H8" s="224"/>
      <c r="I8" s="224"/>
      <c r="J8" s="224"/>
      <c r="K8" s="225"/>
      <c r="L8" s="226"/>
      <c r="M8" s="226"/>
      <c r="N8" s="226"/>
      <c r="O8" s="226"/>
    </row>
    <row r="9" spans="1:15" s="65" customFormat="1" ht="19.5" customHeight="1">
      <c r="A9" s="436" t="s">
        <v>434</v>
      </c>
      <c r="B9" s="436"/>
      <c r="C9" s="451" t="s">
        <v>228</v>
      </c>
      <c r="D9" s="452">
        <v>3660.92</v>
      </c>
      <c r="E9" s="452">
        <v>3660.92</v>
      </c>
      <c r="F9" s="452">
        <v>438</v>
      </c>
      <c r="G9" s="452"/>
      <c r="H9" s="452"/>
      <c r="I9" s="452"/>
      <c r="J9" s="452"/>
      <c r="K9" s="453"/>
      <c r="L9" s="453"/>
      <c r="M9" s="453"/>
      <c r="N9" s="453"/>
      <c r="O9" s="453"/>
    </row>
    <row r="10" spans="1:15" ht="48">
      <c r="A10" s="436"/>
      <c r="B10" s="454" t="s">
        <v>260</v>
      </c>
      <c r="C10" s="455" t="s">
        <v>435</v>
      </c>
      <c r="D10" s="452">
        <v>1</v>
      </c>
      <c r="E10" s="452">
        <v>1</v>
      </c>
      <c r="F10" s="453">
        <v>0</v>
      </c>
      <c r="G10" s="453"/>
      <c r="H10" s="453"/>
      <c r="I10" s="453"/>
      <c r="J10" s="453"/>
      <c r="K10" s="456"/>
      <c r="L10" s="456"/>
      <c r="M10" s="456"/>
      <c r="N10" s="456"/>
      <c r="O10" s="456"/>
    </row>
    <row r="11" spans="1:15" s="65" customFormat="1" ht="36">
      <c r="A11" s="436"/>
      <c r="B11" s="436" t="s">
        <v>261</v>
      </c>
      <c r="C11" s="457" t="s">
        <v>436</v>
      </c>
      <c r="D11" s="452">
        <v>244</v>
      </c>
      <c r="E11" s="452">
        <v>244</v>
      </c>
      <c r="F11" s="452">
        <v>0</v>
      </c>
      <c r="G11" s="453"/>
      <c r="H11" s="453"/>
      <c r="I11" s="453"/>
      <c r="J11" s="453"/>
      <c r="K11" s="453"/>
      <c r="L11" s="453"/>
      <c r="M11" s="453"/>
      <c r="N11" s="453"/>
      <c r="O11" s="453"/>
    </row>
    <row r="12" spans="1:15" ht="96">
      <c r="A12" s="436"/>
      <c r="B12" s="454" t="s">
        <v>437</v>
      </c>
      <c r="C12" s="458" t="s">
        <v>438</v>
      </c>
      <c r="D12" s="453">
        <v>0.65</v>
      </c>
      <c r="E12" s="453">
        <v>0.65</v>
      </c>
      <c r="F12" s="453">
        <v>0</v>
      </c>
      <c r="G12" s="453"/>
      <c r="H12" s="453"/>
      <c r="I12" s="453"/>
      <c r="J12" s="453"/>
      <c r="K12" s="456"/>
      <c r="L12" s="456"/>
      <c r="M12" s="456"/>
      <c r="N12" s="456"/>
      <c r="O12" s="456"/>
    </row>
    <row r="13" spans="1:15" s="65" customFormat="1" ht="84">
      <c r="A13" s="436"/>
      <c r="B13" s="436" t="s">
        <v>439</v>
      </c>
      <c r="C13" s="451" t="s">
        <v>440</v>
      </c>
      <c r="D13" s="452">
        <v>5</v>
      </c>
      <c r="E13" s="452">
        <v>5</v>
      </c>
      <c r="F13" s="452">
        <v>0</v>
      </c>
      <c r="G13" s="452"/>
      <c r="H13" s="452"/>
      <c r="I13" s="452"/>
      <c r="J13" s="452"/>
      <c r="K13" s="453"/>
      <c r="L13" s="453"/>
      <c r="M13" s="453"/>
      <c r="N13" s="453"/>
      <c r="O13" s="453"/>
    </row>
    <row r="14" spans="1:15" ht="60">
      <c r="A14" s="436"/>
      <c r="B14" s="454" t="s">
        <v>441</v>
      </c>
      <c r="C14" s="455" t="s">
        <v>442</v>
      </c>
      <c r="D14" s="452">
        <v>10</v>
      </c>
      <c r="E14" s="452">
        <v>10</v>
      </c>
      <c r="F14" s="453">
        <v>0</v>
      </c>
      <c r="G14" s="453"/>
      <c r="H14" s="453"/>
      <c r="I14" s="453"/>
      <c r="J14" s="453"/>
      <c r="K14" s="456"/>
      <c r="L14" s="456"/>
      <c r="M14" s="456"/>
      <c r="N14" s="456"/>
      <c r="O14" s="456"/>
    </row>
    <row r="15" spans="1:15" ht="60">
      <c r="A15" s="436"/>
      <c r="B15" s="454" t="s">
        <v>443</v>
      </c>
      <c r="C15" s="455" t="s">
        <v>444</v>
      </c>
      <c r="D15" s="452">
        <v>3</v>
      </c>
      <c r="E15" s="452">
        <v>3</v>
      </c>
      <c r="F15" s="453">
        <v>0</v>
      </c>
      <c r="G15" s="453"/>
      <c r="H15" s="453"/>
      <c r="I15" s="453"/>
      <c r="J15" s="453"/>
      <c r="K15" s="456"/>
      <c r="L15" s="456"/>
      <c r="M15" s="456"/>
      <c r="N15" s="456"/>
      <c r="O15" s="456"/>
    </row>
    <row r="16" spans="1:15" ht="48">
      <c r="A16" s="436"/>
      <c r="B16" s="454" t="s">
        <v>445</v>
      </c>
      <c r="C16" s="455" t="s">
        <v>446</v>
      </c>
      <c r="D16" s="452">
        <v>10</v>
      </c>
      <c r="E16" s="452">
        <v>10</v>
      </c>
      <c r="F16" s="453">
        <v>0</v>
      </c>
      <c r="G16" s="453"/>
      <c r="H16" s="453"/>
      <c r="I16" s="453"/>
      <c r="J16" s="453"/>
      <c r="K16" s="456"/>
      <c r="L16" s="456"/>
      <c r="M16" s="456"/>
      <c r="N16" s="456"/>
      <c r="O16" s="456"/>
    </row>
    <row r="17" spans="1:15" s="65" customFormat="1" ht="48">
      <c r="A17" s="436"/>
      <c r="B17" s="436" t="s">
        <v>447</v>
      </c>
      <c r="C17" s="457" t="s">
        <v>448</v>
      </c>
      <c r="D17" s="452">
        <v>15</v>
      </c>
      <c r="E17" s="452">
        <v>15</v>
      </c>
      <c r="F17" s="452">
        <v>0</v>
      </c>
      <c r="G17" s="453"/>
      <c r="H17" s="453"/>
      <c r="I17" s="453"/>
      <c r="J17" s="453"/>
      <c r="K17" s="453"/>
      <c r="L17" s="453"/>
      <c r="M17" s="453"/>
      <c r="N17" s="453"/>
      <c r="O17" s="453"/>
    </row>
    <row r="18" spans="1:15" ht="72">
      <c r="A18" s="436"/>
      <c r="B18" s="454" t="s">
        <v>449</v>
      </c>
      <c r="C18" s="455" t="s">
        <v>450</v>
      </c>
      <c r="D18" s="452">
        <v>1002.13</v>
      </c>
      <c r="E18" s="452">
        <v>1002.13</v>
      </c>
      <c r="F18" s="453">
        <v>0</v>
      </c>
      <c r="G18" s="453"/>
      <c r="H18" s="453"/>
      <c r="I18" s="453"/>
      <c r="J18" s="453"/>
      <c r="K18" s="456"/>
      <c r="L18" s="456"/>
      <c r="M18" s="456"/>
      <c r="N18" s="456"/>
      <c r="O18" s="456"/>
    </row>
    <row r="19" spans="1:15" ht="24">
      <c r="A19" s="436"/>
      <c r="B19" s="454" t="s">
        <v>451</v>
      </c>
      <c r="C19" s="455" t="s">
        <v>452</v>
      </c>
      <c r="D19" s="452">
        <v>56</v>
      </c>
      <c r="E19" s="452">
        <v>56</v>
      </c>
      <c r="F19" s="453">
        <v>0</v>
      </c>
      <c r="G19" s="453"/>
      <c r="H19" s="453"/>
      <c r="I19" s="453"/>
      <c r="J19" s="453"/>
      <c r="K19" s="456"/>
      <c r="L19" s="456"/>
      <c r="M19" s="456"/>
      <c r="N19" s="456"/>
      <c r="O19" s="456"/>
    </row>
    <row r="20" spans="1:15" ht="60">
      <c r="A20" s="436"/>
      <c r="B20" s="454" t="s">
        <v>453</v>
      </c>
      <c r="C20" s="455" t="s">
        <v>454</v>
      </c>
      <c r="D20" s="452">
        <v>20</v>
      </c>
      <c r="E20" s="452">
        <v>20</v>
      </c>
      <c r="F20" s="453"/>
      <c r="G20" s="453"/>
      <c r="H20" s="453"/>
      <c r="I20" s="453"/>
      <c r="J20" s="453"/>
      <c r="K20" s="456"/>
      <c r="L20" s="456"/>
      <c r="M20" s="456"/>
      <c r="N20" s="456"/>
      <c r="O20" s="456"/>
    </row>
    <row r="21" spans="1:15" ht="96">
      <c r="A21" s="436"/>
      <c r="B21" s="459" t="s">
        <v>455</v>
      </c>
      <c r="C21" s="458" t="s">
        <v>456</v>
      </c>
      <c r="D21" s="453">
        <v>3</v>
      </c>
      <c r="E21" s="453">
        <v>3</v>
      </c>
      <c r="F21" s="453">
        <v>0</v>
      </c>
      <c r="G21" s="453"/>
      <c r="H21" s="453"/>
      <c r="I21" s="453"/>
      <c r="J21" s="453"/>
      <c r="K21" s="456"/>
      <c r="L21" s="456"/>
      <c r="M21" s="456"/>
      <c r="N21" s="456"/>
      <c r="O21" s="456"/>
    </row>
    <row r="22" spans="1:15" s="65" customFormat="1" ht="96">
      <c r="A22" s="436"/>
      <c r="B22" s="436" t="s">
        <v>457</v>
      </c>
      <c r="C22" s="451" t="s">
        <v>458</v>
      </c>
      <c r="D22" s="452">
        <v>4.48</v>
      </c>
      <c r="E22" s="452">
        <v>4.48</v>
      </c>
      <c r="F22" s="452">
        <v>0</v>
      </c>
      <c r="G22" s="452"/>
      <c r="H22" s="452"/>
      <c r="I22" s="452"/>
      <c r="J22" s="452"/>
      <c r="K22" s="453"/>
      <c r="L22" s="453"/>
      <c r="M22" s="453"/>
      <c r="N22" s="453"/>
      <c r="O22" s="453"/>
    </row>
    <row r="23" spans="1:15" ht="144">
      <c r="A23" s="436"/>
      <c r="B23" s="454" t="s">
        <v>459</v>
      </c>
      <c r="C23" s="455" t="s">
        <v>460</v>
      </c>
      <c r="D23" s="452">
        <v>6.6</v>
      </c>
      <c r="E23" s="452">
        <v>6.6</v>
      </c>
      <c r="F23" s="453">
        <v>0</v>
      </c>
      <c r="G23" s="453"/>
      <c r="H23" s="453"/>
      <c r="I23" s="453"/>
      <c r="J23" s="453"/>
      <c r="K23" s="456"/>
      <c r="L23" s="456"/>
      <c r="M23" s="456"/>
      <c r="N23" s="456"/>
      <c r="O23" s="456"/>
    </row>
    <row r="24" spans="1:15" ht="48">
      <c r="A24" s="436"/>
      <c r="B24" s="454" t="s">
        <v>461</v>
      </c>
      <c r="C24" s="455" t="s">
        <v>462</v>
      </c>
      <c r="D24" s="452">
        <v>5</v>
      </c>
      <c r="E24" s="452">
        <v>5</v>
      </c>
      <c r="F24" s="453">
        <v>0</v>
      </c>
      <c r="G24" s="453"/>
      <c r="H24" s="453"/>
      <c r="I24" s="453"/>
      <c r="J24" s="453"/>
      <c r="K24" s="456"/>
      <c r="L24" s="456"/>
      <c r="M24" s="456"/>
      <c r="N24" s="456"/>
      <c r="O24" s="456"/>
    </row>
    <row r="25" spans="1:15" ht="120">
      <c r="A25" s="436"/>
      <c r="B25" s="454" t="s">
        <v>463</v>
      </c>
      <c r="C25" s="455" t="s">
        <v>464</v>
      </c>
      <c r="D25" s="452">
        <v>35</v>
      </c>
      <c r="E25" s="452">
        <v>35</v>
      </c>
      <c r="F25" s="453">
        <v>0</v>
      </c>
      <c r="G25" s="453"/>
      <c r="H25" s="453"/>
      <c r="I25" s="453"/>
      <c r="J25" s="453"/>
      <c r="K25" s="456"/>
      <c r="L25" s="456"/>
      <c r="M25" s="456"/>
      <c r="N25" s="456"/>
      <c r="O25" s="456"/>
    </row>
    <row r="26" spans="1:15" ht="19.5" customHeight="1">
      <c r="A26" s="436"/>
      <c r="B26" s="460" t="s">
        <v>465</v>
      </c>
      <c r="C26" s="461" t="s">
        <v>466</v>
      </c>
      <c r="D26" s="456">
        <v>5</v>
      </c>
      <c r="E26" s="456">
        <v>5</v>
      </c>
      <c r="F26" s="453"/>
      <c r="G26" s="453"/>
      <c r="H26" s="453"/>
      <c r="I26" s="453"/>
      <c r="J26" s="453"/>
      <c r="K26" s="456"/>
      <c r="L26" s="456"/>
      <c r="M26" s="456"/>
      <c r="N26" s="456"/>
      <c r="O26" s="456"/>
    </row>
    <row r="27" spans="1:15" s="65" customFormat="1" ht="24">
      <c r="A27" s="436"/>
      <c r="B27" s="436" t="s">
        <v>467</v>
      </c>
      <c r="C27" s="457" t="s">
        <v>468</v>
      </c>
      <c r="D27" s="452">
        <v>1074.35</v>
      </c>
      <c r="E27" s="452">
        <v>1074.35</v>
      </c>
      <c r="F27" s="452">
        <v>0</v>
      </c>
      <c r="G27" s="452"/>
      <c r="H27" s="452"/>
      <c r="I27" s="452"/>
      <c r="J27" s="452"/>
      <c r="K27" s="453"/>
      <c r="L27" s="453"/>
      <c r="M27" s="453"/>
      <c r="N27" s="453"/>
      <c r="O27" s="453"/>
    </row>
    <row r="28" spans="1:15" ht="19.5" customHeight="1">
      <c r="A28" s="436"/>
      <c r="B28" s="454" t="s">
        <v>469</v>
      </c>
      <c r="C28" s="455" t="s">
        <v>470</v>
      </c>
      <c r="D28" s="452">
        <v>6.21</v>
      </c>
      <c r="E28" s="452">
        <v>6.21</v>
      </c>
      <c r="F28" s="453">
        <v>0</v>
      </c>
      <c r="G28" s="453"/>
      <c r="H28" s="453"/>
      <c r="I28" s="453"/>
      <c r="J28" s="453"/>
      <c r="K28" s="456"/>
      <c r="L28" s="456"/>
      <c r="M28" s="456"/>
      <c r="N28" s="456"/>
      <c r="O28" s="456"/>
    </row>
    <row r="29" spans="1:15" ht="19.5" customHeight="1">
      <c r="A29" s="436"/>
      <c r="B29" s="454" t="s">
        <v>471</v>
      </c>
      <c r="C29" s="451" t="s">
        <v>472</v>
      </c>
      <c r="D29" s="452">
        <v>25</v>
      </c>
      <c r="E29" s="452">
        <v>25</v>
      </c>
      <c r="F29" s="452">
        <v>0</v>
      </c>
      <c r="G29" s="453"/>
      <c r="H29" s="453"/>
      <c r="I29" s="453"/>
      <c r="J29" s="453"/>
      <c r="K29" s="456"/>
      <c r="L29" s="456"/>
      <c r="M29" s="456"/>
      <c r="N29" s="456"/>
      <c r="O29" s="456"/>
    </row>
    <row r="30" spans="1:15" s="65" customFormat="1" ht="108">
      <c r="A30" s="436"/>
      <c r="B30" s="436" t="s">
        <v>473</v>
      </c>
      <c r="C30" s="457" t="s">
        <v>474</v>
      </c>
      <c r="D30" s="452">
        <v>262.3</v>
      </c>
      <c r="E30" s="452">
        <v>262.3</v>
      </c>
      <c r="F30" s="452"/>
      <c r="G30" s="453"/>
      <c r="H30" s="453"/>
      <c r="I30" s="453"/>
      <c r="J30" s="453"/>
      <c r="K30" s="453"/>
      <c r="L30" s="453"/>
      <c r="M30" s="453"/>
      <c r="N30" s="453"/>
      <c r="O30" s="453"/>
    </row>
    <row r="31" spans="1:15" ht="24">
      <c r="A31" s="436"/>
      <c r="B31" s="454" t="s">
        <v>475</v>
      </c>
      <c r="C31" s="455" t="s">
        <v>476</v>
      </c>
      <c r="D31" s="452">
        <v>429.2</v>
      </c>
      <c r="E31" s="452">
        <v>429.2</v>
      </c>
      <c r="F31" s="453">
        <v>0</v>
      </c>
      <c r="G31" s="453"/>
      <c r="H31" s="453"/>
      <c r="I31" s="453"/>
      <c r="J31" s="453"/>
      <c r="K31" s="456"/>
      <c r="L31" s="456"/>
      <c r="M31" s="456"/>
      <c r="N31" s="456"/>
      <c r="O31" s="456"/>
    </row>
    <row r="32" spans="1:15" ht="36">
      <c r="A32" s="436"/>
      <c r="B32" s="454" t="s">
        <v>477</v>
      </c>
      <c r="C32" s="455" t="s">
        <v>513</v>
      </c>
      <c r="D32" s="452">
        <v>63</v>
      </c>
      <c r="E32" s="452">
        <v>63</v>
      </c>
      <c r="F32" s="453">
        <v>63</v>
      </c>
      <c r="G32" s="453"/>
      <c r="H32" s="453"/>
      <c r="I32" s="453"/>
      <c r="J32" s="453"/>
      <c r="K32" s="456"/>
      <c r="L32" s="456"/>
      <c r="M32" s="456"/>
      <c r="N32" s="456"/>
      <c r="O32" s="456"/>
    </row>
    <row r="33" spans="1:15" ht="24">
      <c r="A33" s="436"/>
      <c r="B33" s="454" t="s">
        <v>478</v>
      </c>
      <c r="C33" s="455" t="s">
        <v>478</v>
      </c>
      <c r="D33" s="452">
        <v>375</v>
      </c>
      <c r="E33" s="452">
        <v>375</v>
      </c>
      <c r="F33" s="453">
        <v>375</v>
      </c>
      <c r="G33" s="453"/>
      <c r="H33" s="453"/>
      <c r="I33" s="453"/>
      <c r="J33" s="453"/>
      <c r="K33" s="456"/>
      <c r="L33" s="456"/>
      <c r="M33" s="456"/>
      <c r="N33" s="456"/>
      <c r="O33" s="456"/>
    </row>
    <row r="34" spans="1:15" ht="19.5" customHeight="1">
      <c r="A34" s="436" t="s">
        <v>317</v>
      </c>
      <c r="B34" s="460"/>
      <c r="C34" s="462" t="s">
        <v>228</v>
      </c>
      <c r="D34" s="456">
        <v>80</v>
      </c>
      <c r="E34" s="456">
        <v>80</v>
      </c>
      <c r="F34" s="453"/>
      <c r="G34" s="453"/>
      <c r="H34" s="453"/>
      <c r="I34" s="453"/>
      <c r="J34" s="453"/>
      <c r="K34" s="456"/>
      <c r="L34" s="456"/>
      <c r="M34" s="456"/>
      <c r="N34" s="456"/>
      <c r="O34" s="456"/>
    </row>
    <row r="35" spans="1:15" s="65" customFormat="1" ht="24">
      <c r="A35" s="438"/>
      <c r="B35" s="436" t="s">
        <v>479</v>
      </c>
      <c r="C35" s="457" t="s">
        <v>480</v>
      </c>
      <c r="D35" s="452">
        <v>80</v>
      </c>
      <c r="E35" s="452">
        <v>80</v>
      </c>
      <c r="F35" s="452">
        <v>0</v>
      </c>
      <c r="G35" s="452"/>
      <c r="H35" s="452"/>
      <c r="I35" s="452"/>
      <c r="J35" s="452"/>
      <c r="K35" s="453"/>
      <c r="L35" s="453"/>
      <c r="M35" s="453"/>
      <c r="N35" s="453"/>
      <c r="O35" s="453"/>
    </row>
    <row r="36" spans="1:15" ht="19.5" customHeight="1">
      <c r="A36" s="436" t="s">
        <v>237</v>
      </c>
      <c r="B36" s="454"/>
      <c r="C36" s="463" t="s">
        <v>228</v>
      </c>
      <c r="D36" s="452">
        <v>4</v>
      </c>
      <c r="E36" s="452">
        <v>4</v>
      </c>
      <c r="F36" s="453">
        <v>0</v>
      </c>
      <c r="G36" s="453"/>
      <c r="H36" s="453"/>
      <c r="I36" s="453"/>
      <c r="J36" s="453"/>
      <c r="K36" s="456"/>
      <c r="L36" s="456"/>
      <c r="M36" s="456"/>
      <c r="N36" s="456"/>
      <c r="O36" s="456"/>
    </row>
    <row r="37" spans="1:15" ht="19.5" customHeight="1">
      <c r="A37" s="436"/>
      <c r="B37" s="454" t="s">
        <v>262</v>
      </c>
      <c r="C37" s="457" t="s">
        <v>482</v>
      </c>
      <c r="D37" s="452">
        <v>4</v>
      </c>
      <c r="E37" s="452">
        <v>4</v>
      </c>
      <c r="F37" s="452">
        <f>F38</f>
        <v>0</v>
      </c>
      <c r="G37" s="453"/>
      <c r="H37" s="453"/>
      <c r="I37" s="453"/>
      <c r="J37" s="453"/>
      <c r="K37" s="456"/>
      <c r="L37" s="456"/>
      <c r="M37" s="456"/>
      <c r="N37" s="456"/>
      <c r="O37" s="456"/>
    </row>
    <row r="38" spans="1:15" s="65" customFormat="1" ht="48">
      <c r="A38" s="436"/>
      <c r="B38" s="436" t="s">
        <v>262</v>
      </c>
      <c r="C38" s="457" t="s">
        <v>263</v>
      </c>
      <c r="D38" s="452">
        <v>49.5</v>
      </c>
      <c r="E38" s="452">
        <v>49.5</v>
      </c>
      <c r="F38" s="452"/>
      <c r="G38" s="453"/>
      <c r="H38" s="453"/>
      <c r="I38" s="453"/>
      <c r="J38" s="453"/>
      <c r="K38" s="453"/>
      <c r="L38" s="453"/>
      <c r="M38" s="453"/>
      <c r="N38" s="453"/>
      <c r="O38" s="453"/>
    </row>
    <row r="39" spans="1:15" s="65" customFormat="1" ht="12">
      <c r="A39" s="436" t="s">
        <v>309</v>
      </c>
      <c r="B39" s="436"/>
      <c r="C39" s="451" t="s">
        <v>228</v>
      </c>
      <c r="D39" s="464">
        <f>SUM(D40:D54)</f>
        <v>189.7</v>
      </c>
      <c r="E39" s="464">
        <f>SUM(E40:E54)</f>
        <v>189.7</v>
      </c>
      <c r="F39" s="452"/>
      <c r="G39" s="453"/>
      <c r="H39" s="453"/>
      <c r="I39" s="453"/>
      <c r="J39" s="453"/>
      <c r="K39" s="453"/>
      <c r="L39" s="453"/>
      <c r="M39" s="453"/>
      <c r="N39" s="453"/>
      <c r="O39" s="453"/>
    </row>
    <row r="40" spans="1:15" s="65" customFormat="1" ht="48">
      <c r="A40" s="436"/>
      <c r="B40" s="465" t="s">
        <v>483</v>
      </c>
      <c r="C40" s="457" t="s">
        <v>484</v>
      </c>
      <c r="D40" s="464">
        <v>85</v>
      </c>
      <c r="E40" s="464">
        <v>85</v>
      </c>
      <c r="F40" s="452"/>
      <c r="G40" s="453"/>
      <c r="H40" s="453"/>
      <c r="I40" s="453"/>
      <c r="J40" s="453"/>
      <c r="K40" s="453"/>
      <c r="L40" s="453"/>
      <c r="M40" s="453"/>
      <c r="N40" s="453"/>
      <c r="O40" s="453"/>
    </row>
    <row r="41" spans="1:15" ht="84">
      <c r="A41" s="432"/>
      <c r="B41" s="466" t="s">
        <v>485</v>
      </c>
      <c r="C41" s="457" t="s">
        <v>486</v>
      </c>
      <c r="D41" s="464">
        <v>2</v>
      </c>
      <c r="E41" s="464">
        <v>2</v>
      </c>
      <c r="F41" s="432"/>
      <c r="G41" s="432"/>
      <c r="H41" s="432"/>
      <c r="I41" s="432"/>
      <c r="J41" s="432"/>
      <c r="K41" s="432"/>
      <c r="L41" s="432"/>
      <c r="M41" s="432"/>
      <c r="N41" s="432"/>
      <c r="O41" s="432"/>
    </row>
    <row r="42" spans="1:15" ht="84">
      <c r="A42" s="432"/>
      <c r="B42" s="466" t="s">
        <v>487</v>
      </c>
      <c r="C42" s="457" t="s">
        <v>488</v>
      </c>
      <c r="D42" s="464">
        <v>4</v>
      </c>
      <c r="E42" s="464">
        <v>4</v>
      </c>
      <c r="F42" s="432"/>
      <c r="G42" s="432"/>
      <c r="H42" s="432"/>
      <c r="I42" s="432"/>
      <c r="J42" s="432"/>
      <c r="K42" s="432"/>
      <c r="L42" s="432"/>
      <c r="M42" s="432"/>
      <c r="N42" s="432"/>
      <c r="O42" s="432"/>
    </row>
    <row r="43" spans="1:15" ht="60">
      <c r="A43" s="432"/>
      <c r="B43" s="436" t="s">
        <v>489</v>
      </c>
      <c r="C43" s="457" t="s">
        <v>490</v>
      </c>
      <c r="D43" s="464">
        <v>3</v>
      </c>
      <c r="E43" s="464">
        <v>3</v>
      </c>
      <c r="F43" s="432"/>
      <c r="G43" s="432"/>
      <c r="H43" s="432"/>
      <c r="I43" s="432"/>
      <c r="J43" s="432"/>
      <c r="K43" s="432"/>
      <c r="L43" s="432"/>
      <c r="M43" s="432"/>
      <c r="N43" s="432"/>
      <c r="O43" s="432"/>
    </row>
    <row r="44" spans="1:15" ht="108">
      <c r="A44" s="432"/>
      <c r="B44" s="467" t="s">
        <v>491</v>
      </c>
      <c r="C44" s="457" t="s">
        <v>492</v>
      </c>
      <c r="D44" s="464">
        <v>4</v>
      </c>
      <c r="E44" s="464">
        <v>4</v>
      </c>
      <c r="F44" s="432"/>
      <c r="G44" s="432"/>
      <c r="H44" s="432"/>
      <c r="I44" s="432"/>
      <c r="J44" s="432"/>
      <c r="K44" s="432"/>
      <c r="L44" s="432"/>
      <c r="M44" s="432"/>
      <c r="N44" s="432"/>
      <c r="O44" s="432"/>
    </row>
    <row r="45" spans="1:15" ht="96">
      <c r="A45" s="432"/>
      <c r="B45" s="467" t="s">
        <v>493</v>
      </c>
      <c r="C45" s="457" t="s">
        <v>494</v>
      </c>
      <c r="D45" s="464">
        <v>8.2</v>
      </c>
      <c r="E45" s="464">
        <v>8.2</v>
      </c>
      <c r="F45" s="432"/>
      <c r="G45" s="432"/>
      <c r="H45" s="432"/>
      <c r="I45" s="432"/>
      <c r="J45" s="432"/>
      <c r="K45" s="432"/>
      <c r="L45" s="432"/>
      <c r="M45" s="432"/>
      <c r="N45" s="432"/>
      <c r="O45" s="432"/>
    </row>
    <row r="46" spans="1:15" ht="48">
      <c r="A46" s="432"/>
      <c r="B46" s="467" t="s">
        <v>495</v>
      </c>
      <c r="C46" s="457" t="s">
        <v>496</v>
      </c>
      <c r="D46" s="464">
        <v>34</v>
      </c>
      <c r="E46" s="464">
        <v>34</v>
      </c>
      <c r="F46" s="432"/>
      <c r="G46" s="432"/>
      <c r="H46" s="432"/>
      <c r="I46" s="432"/>
      <c r="J46" s="432"/>
      <c r="K46" s="432"/>
      <c r="L46" s="432"/>
      <c r="M46" s="432"/>
      <c r="N46" s="432"/>
      <c r="O46" s="432"/>
    </row>
    <row r="47" spans="1:15" ht="36">
      <c r="A47" s="432"/>
      <c r="B47" s="467" t="s">
        <v>497</v>
      </c>
      <c r="C47" s="457" t="s">
        <v>498</v>
      </c>
      <c r="D47" s="464">
        <v>2</v>
      </c>
      <c r="E47" s="464">
        <v>2</v>
      </c>
      <c r="F47" s="432"/>
      <c r="G47" s="432"/>
      <c r="H47" s="432"/>
      <c r="I47" s="432"/>
      <c r="J47" s="432"/>
      <c r="K47" s="432"/>
      <c r="L47" s="432"/>
      <c r="M47" s="432"/>
      <c r="N47" s="432"/>
      <c r="O47" s="432"/>
    </row>
    <row r="48" spans="1:15" ht="48">
      <c r="A48" s="432"/>
      <c r="B48" s="436" t="s">
        <v>499</v>
      </c>
      <c r="C48" s="457" t="s">
        <v>500</v>
      </c>
      <c r="D48" s="464">
        <v>10</v>
      </c>
      <c r="E48" s="464">
        <v>10</v>
      </c>
      <c r="F48" s="432"/>
      <c r="G48" s="432"/>
      <c r="H48" s="432"/>
      <c r="I48" s="432"/>
      <c r="J48" s="432"/>
      <c r="K48" s="432"/>
      <c r="L48" s="432"/>
      <c r="M48" s="432"/>
      <c r="N48" s="432"/>
      <c r="O48" s="432"/>
    </row>
    <row r="49" spans="1:15" ht="48">
      <c r="A49" s="432"/>
      <c r="B49" s="467" t="s">
        <v>501</v>
      </c>
      <c r="C49" s="457" t="s">
        <v>502</v>
      </c>
      <c r="D49" s="464">
        <v>2.5</v>
      </c>
      <c r="E49" s="464">
        <v>2.5</v>
      </c>
      <c r="F49" s="432"/>
      <c r="G49" s="432"/>
      <c r="H49" s="432"/>
      <c r="I49" s="432"/>
      <c r="J49" s="432"/>
      <c r="K49" s="432"/>
      <c r="L49" s="432"/>
      <c r="M49" s="432"/>
      <c r="N49" s="432"/>
      <c r="O49" s="432"/>
    </row>
    <row r="50" spans="1:15" ht="24">
      <c r="A50" s="432"/>
      <c r="B50" s="467" t="s">
        <v>503</v>
      </c>
      <c r="C50" s="457" t="s">
        <v>504</v>
      </c>
      <c r="D50" s="464">
        <v>16</v>
      </c>
      <c r="E50" s="464">
        <v>16</v>
      </c>
      <c r="F50" s="432"/>
      <c r="G50" s="432"/>
      <c r="H50" s="432"/>
      <c r="I50" s="432"/>
      <c r="J50" s="432"/>
      <c r="K50" s="432"/>
      <c r="L50" s="432"/>
      <c r="M50" s="432"/>
      <c r="N50" s="432"/>
      <c r="O50" s="432"/>
    </row>
    <row r="51" spans="1:15" ht="72">
      <c r="A51" s="432"/>
      <c r="B51" s="467" t="s">
        <v>505</v>
      </c>
      <c r="C51" s="457" t="s">
        <v>506</v>
      </c>
      <c r="D51" s="464">
        <v>1</v>
      </c>
      <c r="E51" s="464">
        <v>1</v>
      </c>
      <c r="F51" s="432"/>
      <c r="G51" s="432"/>
      <c r="H51" s="432"/>
      <c r="I51" s="432"/>
      <c r="J51" s="432"/>
      <c r="K51" s="432"/>
      <c r="L51" s="432"/>
      <c r="M51" s="432"/>
      <c r="N51" s="432"/>
      <c r="O51" s="432"/>
    </row>
    <row r="52" spans="1:15" ht="84">
      <c r="A52" s="432"/>
      <c r="B52" s="467" t="s">
        <v>507</v>
      </c>
      <c r="C52" s="457" t="s">
        <v>508</v>
      </c>
      <c r="D52" s="464">
        <v>13</v>
      </c>
      <c r="E52" s="464">
        <v>13</v>
      </c>
      <c r="F52" s="432"/>
      <c r="G52" s="432"/>
      <c r="H52" s="432"/>
      <c r="I52" s="432"/>
      <c r="J52" s="432"/>
      <c r="K52" s="432"/>
      <c r="L52" s="432"/>
      <c r="M52" s="432"/>
      <c r="N52" s="432"/>
      <c r="O52" s="432"/>
    </row>
    <row r="53" spans="1:15" ht="24">
      <c r="A53" s="432"/>
      <c r="B53" s="467" t="s">
        <v>509</v>
      </c>
      <c r="C53" s="457" t="s">
        <v>510</v>
      </c>
      <c r="D53" s="464">
        <v>3</v>
      </c>
      <c r="E53" s="464">
        <v>3</v>
      </c>
      <c r="F53" s="432"/>
      <c r="G53" s="432"/>
      <c r="H53" s="432"/>
      <c r="I53" s="432"/>
      <c r="J53" s="432"/>
      <c r="K53" s="432"/>
      <c r="L53" s="432"/>
      <c r="M53" s="432"/>
      <c r="N53" s="432"/>
      <c r="O53" s="432"/>
    </row>
    <row r="54" spans="1:15" ht="60">
      <c r="A54" s="432"/>
      <c r="B54" s="467" t="s">
        <v>511</v>
      </c>
      <c r="C54" s="457" t="s">
        <v>512</v>
      </c>
      <c r="D54" s="464">
        <v>2</v>
      </c>
      <c r="E54" s="464">
        <v>2</v>
      </c>
      <c r="F54" s="432"/>
      <c r="G54" s="432"/>
      <c r="H54" s="432"/>
      <c r="I54" s="432"/>
      <c r="J54" s="432"/>
      <c r="K54" s="432"/>
      <c r="L54" s="432"/>
      <c r="M54" s="432"/>
      <c r="N54" s="432"/>
      <c r="O54" s="432"/>
    </row>
  </sheetData>
  <sheetProtection/>
  <mergeCells count="16">
    <mergeCell ref="B5:B7"/>
    <mergeCell ref="C5:C7"/>
    <mergeCell ref="M6:M7"/>
    <mergeCell ref="I6:I7"/>
    <mergeCell ref="J6:J7"/>
    <mergeCell ref="K6:L6"/>
    <mergeCell ref="N6:N7"/>
    <mergeCell ref="O6:O7"/>
    <mergeCell ref="D5:O5"/>
    <mergeCell ref="A2:M2"/>
    <mergeCell ref="E6:F6"/>
    <mergeCell ref="D6:D7"/>
    <mergeCell ref="G6:G7"/>
    <mergeCell ref="H6:H7"/>
    <mergeCell ref="A4:C4"/>
    <mergeCell ref="A5:A7"/>
  </mergeCells>
  <printOptions horizontalCentered="1" verticalCentered="1"/>
  <pageMargins left="0" right="0" top="0" bottom="0" header="0" footer="0"/>
  <pageSetup fitToHeight="2" fitToWidth="1" horizontalDpi="600" verticalDpi="600" orientation="landscape" paperSize="9" scale="62" r:id="rId1"/>
</worksheet>
</file>

<file path=xl/worksheets/sheet39.xml><?xml version="1.0" encoding="utf-8"?>
<worksheet xmlns="http://schemas.openxmlformats.org/spreadsheetml/2006/main" xmlns:r="http://schemas.openxmlformats.org/officeDocument/2006/relationships">
  <sheetPr>
    <pageSetUpPr fitToPage="1"/>
  </sheetPr>
  <dimension ref="A1:Q15"/>
  <sheetViews>
    <sheetView showGridLines="0" showZeros="0" zoomScalePageLayoutView="0" workbookViewId="0" topLeftCell="A1">
      <selection activeCell="I15" sqref="I15"/>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382" t="s">
        <v>519</v>
      </c>
      <c r="B1" s="383"/>
      <c r="C1" s="383"/>
      <c r="D1" s="383"/>
      <c r="E1" s="383"/>
      <c r="F1" s="383"/>
      <c r="G1" s="383"/>
      <c r="H1" s="383"/>
      <c r="I1" s="383"/>
      <c r="J1" s="383"/>
      <c r="K1" s="383"/>
      <c r="L1" s="383"/>
      <c r="M1" s="383"/>
      <c r="N1" s="383"/>
      <c r="O1" s="383"/>
    </row>
    <row r="2" spans="1:17" ht="14.25" customHeight="1">
      <c r="A2" s="34"/>
      <c r="B2" s="34"/>
      <c r="C2" s="34"/>
      <c r="D2" s="34"/>
      <c r="E2" s="34"/>
      <c r="F2" s="34"/>
      <c r="G2" s="34"/>
      <c r="H2" s="34"/>
      <c r="I2" s="34"/>
      <c r="J2" s="34"/>
      <c r="K2" s="34"/>
      <c r="Q2" s="195" t="s">
        <v>134</v>
      </c>
    </row>
    <row r="3" spans="1:17" ht="15.75" customHeight="1">
      <c r="A3" s="468" t="s">
        <v>585</v>
      </c>
      <c r="B3" s="385"/>
      <c r="C3" s="386"/>
      <c r="Q3" s="41" t="s">
        <v>3</v>
      </c>
    </row>
    <row r="4" spans="1:17" s="5" customFormat="1" ht="26.25" customHeight="1">
      <c r="A4" s="397" t="s">
        <v>19</v>
      </c>
      <c r="B4" s="397" t="s">
        <v>58</v>
      </c>
      <c r="C4" s="397" t="s">
        <v>59</v>
      </c>
      <c r="D4" s="397" t="s">
        <v>60</v>
      </c>
      <c r="E4" s="397" t="s">
        <v>61</v>
      </c>
      <c r="F4" s="396" t="s">
        <v>100</v>
      </c>
      <c r="G4" s="396"/>
      <c r="H4" s="396"/>
      <c r="I4" s="396"/>
      <c r="J4" s="396"/>
      <c r="K4" s="396"/>
      <c r="L4" s="396"/>
      <c r="M4" s="396"/>
      <c r="N4" s="396"/>
      <c r="O4" s="396"/>
      <c r="P4" s="46"/>
      <c r="Q4" s="46"/>
    </row>
    <row r="5" spans="1:17" s="5" customFormat="1" ht="40.5" customHeight="1">
      <c r="A5" s="398"/>
      <c r="B5" s="398"/>
      <c r="C5" s="398"/>
      <c r="D5" s="398"/>
      <c r="E5" s="398"/>
      <c r="F5" s="400" t="s">
        <v>22</v>
      </c>
      <c r="G5" s="350" t="s">
        <v>8</v>
      </c>
      <c r="H5" s="350"/>
      <c r="I5" s="350" t="s">
        <v>71</v>
      </c>
      <c r="J5" s="350" t="s">
        <v>107</v>
      </c>
      <c r="K5" s="350" t="s">
        <v>73</v>
      </c>
      <c r="L5" s="350" t="s">
        <v>103</v>
      </c>
      <c r="M5" s="350" t="s">
        <v>104</v>
      </c>
      <c r="N5" s="350"/>
      <c r="O5" s="350" t="s">
        <v>110</v>
      </c>
      <c r="P5" s="350" t="s">
        <v>125</v>
      </c>
      <c r="Q5" s="350" t="s">
        <v>126</v>
      </c>
    </row>
    <row r="6" spans="1:17" s="5" customFormat="1" ht="48" customHeight="1">
      <c r="A6" s="399"/>
      <c r="B6" s="399"/>
      <c r="C6" s="399"/>
      <c r="D6" s="399"/>
      <c r="E6" s="399">
        <f>SUM(E7:E15)</f>
        <v>0</v>
      </c>
      <c r="F6" s="401"/>
      <c r="G6" s="13" t="s">
        <v>82</v>
      </c>
      <c r="H6" s="13" t="s">
        <v>101</v>
      </c>
      <c r="I6" s="350"/>
      <c r="J6" s="350"/>
      <c r="K6" s="350"/>
      <c r="L6" s="350"/>
      <c r="M6" s="13" t="s">
        <v>82</v>
      </c>
      <c r="N6" s="38" t="s">
        <v>101</v>
      </c>
      <c r="O6" s="350"/>
      <c r="P6" s="350"/>
      <c r="Q6" s="350"/>
    </row>
    <row r="7" spans="1:17" s="5" customFormat="1" ht="30" customHeight="1">
      <c r="A7" s="35" t="s">
        <v>22</v>
      </c>
      <c r="B7" s="17"/>
      <c r="C7" s="42"/>
      <c r="D7" s="42" t="s">
        <v>57</v>
      </c>
      <c r="E7" s="43">
        <f>SUM(E8:E16)</f>
        <v>0</v>
      </c>
      <c r="F7" s="44"/>
      <c r="G7" s="39"/>
      <c r="H7" s="45"/>
      <c r="I7" s="45"/>
      <c r="J7" s="45"/>
      <c r="K7" s="45"/>
      <c r="L7" s="45"/>
      <c r="M7" s="46"/>
      <c r="N7" s="46"/>
      <c r="O7" s="46"/>
      <c r="P7" s="46"/>
      <c r="Q7" s="46"/>
    </row>
    <row r="8" spans="1:17" s="5" customFormat="1" ht="21.75" customHeight="1">
      <c r="A8" s="42"/>
      <c r="B8" s="17"/>
      <c r="C8" s="42"/>
      <c r="D8" s="42"/>
      <c r="E8" s="43"/>
      <c r="F8" s="44"/>
      <c r="G8" s="39"/>
      <c r="H8" s="45"/>
      <c r="I8" s="45"/>
      <c r="J8" s="45"/>
      <c r="K8" s="45"/>
      <c r="L8" s="45"/>
      <c r="M8" s="46"/>
      <c r="N8" s="46"/>
      <c r="O8" s="46"/>
      <c r="P8" s="46"/>
      <c r="Q8" s="46"/>
    </row>
    <row r="9" spans="1:17" s="5" customFormat="1" ht="21.75" customHeight="1">
      <c r="A9" s="42"/>
      <c r="B9" s="17"/>
      <c r="C9" s="42"/>
      <c r="D9" s="42"/>
      <c r="E9" s="43"/>
      <c r="F9" s="44"/>
      <c r="G9" s="39"/>
      <c r="H9" s="45"/>
      <c r="I9" s="45"/>
      <c r="J9" s="45"/>
      <c r="K9" s="45"/>
      <c r="L9" s="45"/>
      <c r="M9" s="46"/>
      <c r="N9" s="46"/>
      <c r="O9" s="46"/>
      <c r="P9" s="46"/>
      <c r="Q9" s="46"/>
    </row>
    <row r="10" spans="1:17" s="5" customFormat="1" ht="21.75" customHeight="1">
      <c r="A10" s="42"/>
      <c r="B10" s="17"/>
      <c r="C10" s="42"/>
      <c r="D10" s="42"/>
      <c r="E10" s="43"/>
      <c r="F10" s="44"/>
      <c r="G10" s="39"/>
      <c r="H10" s="45"/>
      <c r="I10" s="45"/>
      <c r="J10" s="45"/>
      <c r="K10" s="45"/>
      <c r="L10" s="45"/>
      <c r="M10" s="46"/>
      <c r="N10" s="46"/>
      <c r="O10" s="46"/>
      <c r="P10" s="46"/>
      <c r="Q10" s="46"/>
    </row>
    <row r="11" spans="1:17" s="5" customFormat="1" ht="21.75" customHeight="1">
      <c r="A11" s="42"/>
      <c r="B11" s="17"/>
      <c r="C11" s="42"/>
      <c r="D11" s="42"/>
      <c r="E11" s="43"/>
      <c r="F11" s="44"/>
      <c r="G11" s="39"/>
      <c r="H11" s="45"/>
      <c r="I11" s="45"/>
      <c r="J11" s="45"/>
      <c r="K11" s="45"/>
      <c r="L11" s="45"/>
      <c r="M11" s="46"/>
      <c r="N11" s="46"/>
      <c r="O11" s="46"/>
      <c r="P11" s="46"/>
      <c r="Q11" s="46"/>
    </row>
    <row r="12" spans="1:17" s="5" customFormat="1" ht="21.75" customHeight="1">
      <c r="A12" s="42"/>
      <c r="B12" s="17"/>
      <c r="C12" s="42"/>
      <c r="D12" s="42"/>
      <c r="E12" s="43"/>
      <c r="F12" s="44"/>
      <c r="G12" s="39"/>
      <c r="H12" s="45"/>
      <c r="I12" s="45"/>
      <c r="J12" s="45"/>
      <c r="K12" s="45"/>
      <c r="L12" s="45"/>
      <c r="M12" s="46"/>
      <c r="N12" s="46"/>
      <c r="O12" s="46"/>
      <c r="P12" s="46"/>
      <c r="Q12" s="46"/>
    </row>
    <row r="13" spans="1:17" s="5" customFormat="1" ht="21.75" customHeight="1">
      <c r="A13" s="42"/>
      <c r="B13" s="17"/>
      <c r="C13" s="42"/>
      <c r="D13" s="42"/>
      <c r="E13" s="43"/>
      <c r="F13" s="44"/>
      <c r="G13" s="39"/>
      <c r="H13" s="45"/>
      <c r="I13" s="45"/>
      <c r="J13" s="45"/>
      <c r="K13" s="45"/>
      <c r="L13" s="45"/>
      <c r="M13" s="46"/>
      <c r="N13" s="46"/>
      <c r="O13" s="46"/>
      <c r="P13" s="46"/>
      <c r="Q13" s="46"/>
    </row>
    <row r="14" spans="1:17" s="5" customFormat="1" ht="21.75" customHeight="1">
      <c r="A14" s="42"/>
      <c r="B14" s="17"/>
      <c r="C14" s="42"/>
      <c r="D14" s="42"/>
      <c r="E14" s="43"/>
      <c r="F14" s="44"/>
      <c r="G14" s="39"/>
      <c r="H14" s="45"/>
      <c r="I14" s="45"/>
      <c r="J14" s="45"/>
      <c r="K14" s="45"/>
      <c r="L14" s="45"/>
      <c r="M14" s="46"/>
      <c r="N14" s="46"/>
      <c r="O14" s="46"/>
      <c r="P14" s="46"/>
      <c r="Q14" s="46"/>
    </row>
    <row r="15" spans="1:17" ht="21.75" customHeight="1">
      <c r="A15" s="37"/>
      <c r="B15" s="36"/>
      <c r="C15" s="37"/>
      <c r="D15" s="37" t="s">
        <v>57</v>
      </c>
      <c r="E15" s="43">
        <f>SUM(E16:E20)</f>
        <v>0</v>
      </c>
      <c r="F15" s="44"/>
      <c r="G15" s="39"/>
      <c r="H15" s="40"/>
      <c r="I15" s="40"/>
      <c r="J15" s="40"/>
      <c r="K15" s="40"/>
      <c r="L15" s="40"/>
      <c r="M15" s="40"/>
      <c r="N15" s="40"/>
      <c r="O15" s="40"/>
      <c r="P15" s="40"/>
      <c r="Q15" s="40"/>
    </row>
    <row r="16" ht="30.75" customHeight="1"/>
  </sheetData>
  <sheetProtection/>
  <mergeCells count="18">
    <mergeCell ref="A3:C3"/>
    <mergeCell ref="A1:O1"/>
    <mergeCell ref="F4:O4"/>
    <mergeCell ref="G5:H5"/>
    <mergeCell ref="A4:A6"/>
    <mergeCell ref="B4:B6"/>
    <mergeCell ref="C4:C6"/>
    <mergeCell ref="D4:D6"/>
    <mergeCell ref="E4:E6"/>
    <mergeCell ref="F5:F6"/>
    <mergeCell ref="I5:I6"/>
    <mergeCell ref="P5:P6"/>
    <mergeCell ref="Q5:Q6"/>
    <mergeCell ref="J5:J6"/>
    <mergeCell ref="O5:O6"/>
    <mergeCell ref="K5:K6"/>
    <mergeCell ref="L5:L6"/>
    <mergeCell ref="M5:N5"/>
  </mergeCells>
  <printOptions horizontalCentered="1"/>
  <pageMargins left="0" right="0" top="0" bottom="0" header="0" footer="0"/>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zoomScalePageLayoutView="0" workbookViewId="0" topLeftCell="A1">
      <selection activeCell="I23" sqref="I23"/>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382" t="s">
        <v>520</v>
      </c>
      <c r="B2" s="409"/>
      <c r="C2" s="409"/>
      <c r="D2" s="409"/>
      <c r="E2" s="409"/>
      <c r="F2" s="409"/>
      <c r="G2" s="409"/>
      <c r="H2" s="409"/>
      <c r="I2" s="409"/>
      <c r="J2" s="409"/>
      <c r="K2" s="409"/>
      <c r="L2" s="409"/>
    </row>
    <row r="3" spans="1:12" ht="39" customHeight="1">
      <c r="A3" s="205"/>
      <c r="B3" s="205"/>
      <c r="C3" s="205"/>
      <c r="D3" s="205"/>
      <c r="E3" s="205"/>
      <c r="F3" s="205"/>
      <c r="G3" s="205"/>
      <c r="H3" s="205"/>
      <c r="I3" s="205"/>
      <c r="J3" s="205"/>
      <c r="K3" s="205"/>
      <c r="L3" s="207" t="s">
        <v>188</v>
      </c>
    </row>
    <row r="4" spans="1:12" ht="24" customHeight="1">
      <c r="A4" s="177"/>
      <c r="B4" s="177"/>
      <c r="C4" s="177"/>
      <c r="D4" s="177"/>
      <c r="E4" s="177"/>
      <c r="F4" s="177"/>
      <c r="G4" s="177"/>
      <c r="H4" s="177"/>
      <c r="I4" s="177"/>
      <c r="J4" s="177"/>
      <c r="K4" s="177"/>
      <c r="L4" s="176" t="s">
        <v>108</v>
      </c>
    </row>
    <row r="5" spans="1:12" ht="26.25" customHeight="1">
      <c r="A5" s="402" t="s">
        <v>175</v>
      </c>
      <c r="B5" s="410" t="s">
        <v>176</v>
      </c>
      <c r="C5" s="402" t="s">
        <v>177</v>
      </c>
      <c r="D5" s="402" t="s">
        <v>178</v>
      </c>
      <c r="E5" s="402" t="s">
        <v>179</v>
      </c>
      <c r="F5" s="402" t="s">
        <v>180</v>
      </c>
      <c r="G5" s="402" t="s">
        <v>181</v>
      </c>
      <c r="H5" s="404" t="s">
        <v>182</v>
      </c>
      <c r="I5" s="406" t="s">
        <v>183</v>
      </c>
      <c r="J5" s="407"/>
      <c r="K5" s="407"/>
      <c r="L5" s="408"/>
    </row>
    <row r="6" spans="1:12" ht="94.5" customHeight="1">
      <c r="A6" s="403"/>
      <c r="B6" s="411"/>
      <c r="C6" s="403"/>
      <c r="D6" s="403"/>
      <c r="E6" s="403"/>
      <c r="F6" s="403"/>
      <c r="G6" s="403"/>
      <c r="H6" s="405"/>
      <c r="I6" s="206" t="s">
        <v>184</v>
      </c>
      <c r="J6" s="206" t="s">
        <v>185</v>
      </c>
      <c r="K6" s="206" t="s">
        <v>186</v>
      </c>
      <c r="L6" s="206" t="s">
        <v>187</v>
      </c>
    </row>
    <row r="7" spans="1:12" ht="46.5" customHeight="1">
      <c r="A7" s="178"/>
      <c r="B7" s="178"/>
      <c r="C7" s="178"/>
      <c r="D7" s="178"/>
      <c r="E7" s="178"/>
      <c r="F7" s="178"/>
      <c r="G7" s="178"/>
      <c r="H7" s="178"/>
      <c r="I7" s="178"/>
      <c r="J7" s="178"/>
      <c r="K7" s="178"/>
      <c r="L7" s="178"/>
    </row>
    <row r="8" spans="1:12" ht="46.5" customHeight="1">
      <c r="A8" s="178"/>
      <c r="B8" s="178"/>
      <c r="C8" s="178"/>
      <c r="D8" s="178"/>
      <c r="E8" s="178"/>
      <c r="F8" s="178"/>
      <c r="G8" s="178"/>
      <c r="H8" s="178"/>
      <c r="I8" s="178"/>
      <c r="J8" s="178"/>
      <c r="K8" s="178"/>
      <c r="L8" s="178"/>
    </row>
    <row r="9" spans="1:12" ht="46.5" customHeight="1">
      <c r="A9" s="178"/>
      <c r="B9" s="178"/>
      <c r="C9" s="178"/>
      <c r="D9" s="178"/>
      <c r="E9" s="178"/>
      <c r="F9" s="178"/>
      <c r="G9" s="178"/>
      <c r="H9" s="178"/>
      <c r="I9" s="178"/>
      <c r="J9" s="178"/>
      <c r="K9" s="178"/>
      <c r="L9" s="178"/>
    </row>
    <row r="10" spans="1:12" ht="46.5" customHeight="1">
      <c r="A10" s="178"/>
      <c r="B10" s="178"/>
      <c r="C10" s="178"/>
      <c r="D10" s="178"/>
      <c r="E10" s="178"/>
      <c r="F10" s="178"/>
      <c r="G10" s="178"/>
      <c r="H10" s="178"/>
      <c r="I10" s="178"/>
      <c r="J10" s="178"/>
      <c r="K10" s="178"/>
      <c r="L10" s="178"/>
    </row>
    <row r="11" spans="1:12" ht="46.5" customHeight="1">
      <c r="A11" s="178"/>
      <c r="B11" s="178"/>
      <c r="C11" s="178"/>
      <c r="D11" s="178"/>
      <c r="E11" s="178"/>
      <c r="F11" s="178"/>
      <c r="G11" s="178"/>
      <c r="H11" s="178"/>
      <c r="I11" s="178"/>
      <c r="J11" s="178"/>
      <c r="K11" s="178"/>
      <c r="L11" s="178"/>
    </row>
    <row r="12" spans="1:12" ht="46.5" customHeight="1">
      <c r="A12" s="178"/>
      <c r="B12" s="178"/>
      <c r="C12" s="178"/>
      <c r="D12" s="178"/>
      <c r="E12" s="178"/>
      <c r="F12" s="178"/>
      <c r="G12" s="178"/>
      <c r="H12" s="178"/>
      <c r="I12" s="178"/>
      <c r="J12" s="178"/>
      <c r="K12" s="178"/>
      <c r="L12" s="178"/>
    </row>
    <row r="13" spans="1:12" ht="46.5" customHeight="1">
      <c r="A13" s="178"/>
      <c r="B13" s="178"/>
      <c r="C13" s="178"/>
      <c r="D13" s="178"/>
      <c r="E13" s="178"/>
      <c r="F13" s="178"/>
      <c r="G13" s="178"/>
      <c r="H13" s="178"/>
      <c r="I13" s="178"/>
      <c r="J13" s="178"/>
      <c r="K13" s="178"/>
      <c r="L13" s="178"/>
    </row>
  </sheetData>
  <sheetProtection/>
  <mergeCells count="10">
    <mergeCell ref="G5:G6"/>
    <mergeCell ref="H5:H6"/>
    <mergeCell ref="I5:L5"/>
    <mergeCell ref="A2:L2"/>
    <mergeCell ref="A5:A6"/>
    <mergeCell ref="B5:B6"/>
    <mergeCell ref="C5:C6"/>
    <mergeCell ref="D5:D6"/>
    <mergeCell ref="E5:E6"/>
    <mergeCell ref="F5:F6"/>
  </mergeCells>
  <printOptions horizontalCentered="1"/>
  <pageMargins left="0" right="0" top="0" bottom="0" header="0" footer="0"/>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C17" sqref="C17"/>
    </sheetView>
  </sheetViews>
  <sheetFormatPr defaultColWidth="9.16015625" defaultRowHeight="12.75" customHeight="1"/>
  <cols>
    <col min="1" max="1" width="62" style="0" customWidth="1"/>
    <col min="2" max="3" width="35.5" style="0" customWidth="1"/>
  </cols>
  <sheetData>
    <row r="1" spans="1:3" ht="35.25" customHeight="1">
      <c r="A1" s="381" t="s">
        <v>522</v>
      </c>
      <c r="B1" s="375"/>
      <c r="C1" s="375"/>
    </row>
    <row r="2" spans="1:3" ht="21" customHeight="1">
      <c r="A2" s="20"/>
      <c r="B2" s="20"/>
      <c r="C2" s="194" t="s">
        <v>135</v>
      </c>
    </row>
    <row r="3" spans="1:3" ht="24.75" customHeight="1">
      <c r="A3" s="236" t="s">
        <v>270</v>
      </c>
      <c r="B3" s="175"/>
      <c r="C3" s="176" t="s">
        <v>108</v>
      </c>
    </row>
    <row r="4" spans="1:16" s="18" customFormat="1" ht="30" customHeight="1">
      <c r="A4" s="351" t="s">
        <v>62</v>
      </c>
      <c r="B4" s="21" t="s">
        <v>63</v>
      </c>
      <c r="C4" s="22"/>
      <c r="F4" s="23"/>
      <c r="P4" s="23"/>
    </row>
    <row r="5" spans="1:16" s="18" customFormat="1" ht="43.5" customHeight="1">
      <c r="A5" s="351"/>
      <c r="B5" s="262" t="s">
        <v>521</v>
      </c>
      <c r="C5" s="187" t="s">
        <v>121</v>
      </c>
      <c r="E5" s="26"/>
      <c r="F5" s="27"/>
      <c r="G5" s="27"/>
      <c r="H5" s="26"/>
      <c r="I5" s="27"/>
      <c r="J5" s="26"/>
      <c r="K5" s="26"/>
      <c r="L5" s="27"/>
      <c r="M5" s="27"/>
      <c r="N5" s="26"/>
      <c r="O5" s="27"/>
      <c r="P5" s="26"/>
    </row>
    <row r="6" spans="1:16" s="18" customFormat="1" ht="34.5" customHeight="1">
      <c r="A6" s="28" t="s">
        <v>64</v>
      </c>
      <c r="B6" s="168">
        <v>43.7</v>
      </c>
      <c r="C6" s="168">
        <v>16.3</v>
      </c>
      <c r="E6" s="23"/>
      <c r="G6" s="23"/>
      <c r="I6" s="23"/>
      <c r="J6" s="23"/>
      <c r="K6" s="23"/>
      <c r="L6" s="23"/>
      <c r="M6" s="23"/>
      <c r="N6" s="23"/>
      <c r="O6" s="23"/>
      <c r="P6" s="23"/>
    </row>
    <row r="7" spans="1:16" s="19" customFormat="1" ht="34.5" customHeight="1">
      <c r="A7" s="29" t="s">
        <v>65</v>
      </c>
      <c r="B7" s="168">
        <v>0</v>
      </c>
      <c r="C7" s="168">
        <v>0</v>
      </c>
      <c r="D7" s="30"/>
      <c r="E7" s="30"/>
      <c r="F7" s="30"/>
      <c r="G7" s="30"/>
      <c r="H7" s="30"/>
      <c r="I7" s="30"/>
      <c r="J7" s="30"/>
      <c r="K7" s="30"/>
      <c r="L7" s="30"/>
      <c r="M7" s="30"/>
      <c r="O7" s="30"/>
      <c r="P7" s="30"/>
    </row>
    <row r="8" spans="1:16" s="19" customFormat="1" ht="34.5" customHeight="1">
      <c r="A8" s="31" t="s">
        <v>66</v>
      </c>
      <c r="B8" s="168"/>
      <c r="C8" s="168">
        <v>3</v>
      </c>
      <c r="D8" s="30"/>
      <c r="E8" s="30"/>
      <c r="G8" s="30"/>
      <c r="H8" s="30"/>
      <c r="I8" s="30"/>
      <c r="J8" s="30"/>
      <c r="K8" s="30"/>
      <c r="L8" s="30"/>
      <c r="M8" s="30"/>
      <c r="O8" s="30"/>
      <c r="P8" s="30"/>
    </row>
    <row r="9" spans="1:16" s="19" customFormat="1" ht="34.5" customHeight="1">
      <c r="A9" s="31" t="s">
        <v>67</v>
      </c>
      <c r="B9" s="168">
        <v>43.7</v>
      </c>
      <c r="C9" s="168">
        <v>13.3</v>
      </c>
      <c r="D9" s="30"/>
      <c r="E9" s="30"/>
      <c r="H9" s="30"/>
      <c r="I9" s="30"/>
      <c r="L9" s="30"/>
      <c r="N9" s="30"/>
      <c r="P9" s="30"/>
    </row>
    <row r="10" spans="1:9" s="19" customFormat="1" ht="34.5" customHeight="1">
      <c r="A10" s="31" t="s">
        <v>68</v>
      </c>
      <c r="B10" s="168">
        <v>0</v>
      </c>
      <c r="C10" s="168">
        <v>0</v>
      </c>
      <c r="D10" s="30"/>
      <c r="E10" s="30"/>
      <c r="F10" s="30"/>
      <c r="G10" s="30"/>
      <c r="H10" s="30"/>
      <c r="I10" s="30"/>
    </row>
    <row r="11" spans="1:8" s="19" customFormat="1" ht="34.5" customHeight="1">
      <c r="A11" s="31" t="s">
        <v>69</v>
      </c>
      <c r="B11" s="168">
        <v>43.7</v>
      </c>
      <c r="C11" s="168">
        <v>13.3</v>
      </c>
      <c r="D11" s="30"/>
      <c r="E11" s="30"/>
      <c r="F11" s="30"/>
      <c r="G11" s="30"/>
      <c r="H11" s="30"/>
    </row>
  </sheetData>
  <sheetProtection/>
  <mergeCells count="2">
    <mergeCell ref="A4:A5"/>
    <mergeCell ref="A1:C1"/>
  </mergeCells>
  <printOptions horizontalCentered="1"/>
  <pageMargins left="0.75" right="0.75" top="0.98" bottom="0.98" header="0.51" footer="0.51"/>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GK29"/>
  <sheetViews>
    <sheetView showGridLines="0" showZeros="0" zoomScalePageLayoutView="0" workbookViewId="0" topLeftCell="A1">
      <selection activeCell="J43" sqref="J43"/>
    </sheetView>
  </sheetViews>
  <sheetFormatPr defaultColWidth="6.83203125" defaultRowHeight="19.5" customHeight="1"/>
  <cols>
    <col min="1" max="1" width="38.16015625" style="6" bestFit="1" customWidth="1"/>
    <col min="2" max="2" width="7.66015625" style="7" customWidth="1"/>
    <col min="3" max="3" width="7.16015625" style="7" customWidth="1"/>
    <col min="4" max="4" width="8" style="7" customWidth="1"/>
    <col min="5" max="5" width="45.83203125" style="7" bestFit="1" customWidth="1"/>
    <col min="6" max="6" width="15.83203125" style="7" customWidth="1"/>
    <col min="7" max="7" width="9" style="8" bestFit="1" customWidth="1"/>
    <col min="8" max="193" width="6.83203125" style="8" customWidth="1"/>
    <col min="194" max="194" width="6.83203125" style="0" customWidth="1"/>
  </cols>
  <sheetData>
    <row r="1" spans="1:6" s="2" customFormat="1" ht="36.75" customHeight="1">
      <c r="A1" s="414" t="s">
        <v>122</v>
      </c>
      <c r="B1" s="414"/>
      <c r="C1" s="414"/>
      <c r="D1" s="414"/>
      <c r="E1" s="414"/>
      <c r="F1" s="414"/>
    </row>
    <row r="2" spans="1:6" s="2" customFormat="1" ht="24" customHeight="1">
      <c r="A2" s="9"/>
      <c r="B2" s="9"/>
      <c r="C2" s="9"/>
      <c r="D2" s="9"/>
      <c r="E2" s="9"/>
      <c r="F2" s="196" t="s">
        <v>136</v>
      </c>
    </row>
    <row r="3" spans="1:6" s="2" customFormat="1" ht="15" customHeight="1">
      <c r="A3" s="384" t="s">
        <v>265</v>
      </c>
      <c r="B3" s="385"/>
      <c r="C3" s="386"/>
      <c r="D3" s="11"/>
      <c r="E3" s="11"/>
      <c r="F3" s="12" t="s">
        <v>3</v>
      </c>
    </row>
    <row r="4" spans="1:6" s="3" customFormat="1" ht="18.75" customHeight="1">
      <c r="A4" s="412" t="s">
        <v>19</v>
      </c>
      <c r="B4" s="350" t="s">
        <v>70</v>
      </c>
      <c r="C4" s="350"/>
      <c r="D4" s="350"/>
      <c r="E4" s="350" t="s">
        <v>30</v>
      </c>
      <c r="F4" s="413" t="s">
        <v>121</v>
      </c>
    </row>
    <row r="5" spans="1:6" s="3" customFormat="1" ht="1.5" customHeight="1" hidden="1">
      <c r="A5" s="412"/>
      <c r="B5" s="350"/>
      <c r="C5" s="350"/>
      <c r="D5" s="350"/>
      <c r="E5" s="350"/>
      <c r="F5" s="413"/>
    </row>
    <row r="6" spans="1:6" s="4" customFormat="1" ht="15" customHeight="1">
      <c r="A6" s="412"/>
      <c r="B6" s="14" t="s">
        <v>31</v>
      </c>
      <c r="C6" s="14" t="s">
        <v>32</v>
      </c>
      <c r="D6" s="14" t="s">
        <v>33</v>
      </c>
      <c r="E6" s="350"/>
      <c r="F6" s="413"/>
    </row>
    <row r="7" spans="1:193" s="5" customFormat="1" ht="15" customHeight="1">
      <c r="A7" s="129"/>
      <c r="B7" s="130"/>
      <c r="C7" s="130"/>
      <c r="D7" s="130"/>
      <c r="E7" s="131" t="s">
        <v>22</v>
      </c>
      <c r="F7" s="132">
        <f>F8+F15+F22</f>
        <v>569.63</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row>
    <row r="8" spans="1:193" s="141" customFormat="1" ht="15" customHeight="1">
      <c r="A8" s="51" t="s">
        <v>310</v>
      </c>
      <c r="B8" s="138"/>
      <c r="C8" s="138"/>
      <c r="D8" s="138"/>
      <c r="E8" s="172" t="s">
        <v>228</v>
      </c>
      <c r="F8" s="139">
        <v>134.62</v>
      </c>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row>
    <row r="9" spans="1:6" ht="15" customHeight="1">
      <c r="A9" s="32"/>
      <c r="B9" s="227">
        <v>208</v>
      </c>
      <c r="C9" s="227"/>
      <c r="D9" s="227"/>
      <c r="E9" s="228" t="s">
        <v>35</v>
      </c>
      <c r="F9" s="229">
        <v>11.73</v>
      </c>
    </row>
    <row r="10" spans="1:6" ht="15" customHeight="1">
      <c r="A10" s="37"/>
      <c r="B10" s="227"/>
      <c r="C10" s="227" t="s">
        <v>210</v>
      </c>
      <c r="D10" s="227"/>
      <c r="E10" s="228" t="s">
        <v>88</v>
      </c>
      <c r="F10" s="229">
        <v>11.73</v>
      </c>
    </row>
    <row r="11" spans="1:6" ht="15" customHeight="1">
      <c r="A11" s="37"/>
      <c r="B11" s="227">
        <v>208</v>
      </c>
      <c r="C11" s="227" t="s">
        <v>210</v>
      </c>
      <c r="D11" s="227" t="s">
        <v>37</v>
      </c>
      <c r="E11" s="228" t="s">
        <v>89</v>
      </c>
      <c r="F11" s="229">
        <v>11.73</v>
      </c>
    </row>
    <row r="12" spans="1:6" ht="15" customHeight="1">
      <c r="A12" s="37"/>
      <c r="B12" s="227">
        <v>210</v>
      </c>
      <c r="C12" s="227"/>
      <c r="D12" s="227"/>
      <c r="E12" s="228" t="s">
        <v>91</v>
      </c>
      <c r="F12" s="229">
        <v>122.89</v>
      </c>
    </row>
    <row r="13" spans="1:6" ht="15" customHeight="1">
      <c r="A13" s="37"/>
      <c r="B13" s="227"/>
      <c r="C13" s="227" t="s">
        <v>37</v>
      </c>
      <c r="D13" s="227"/>
      <c r="E13" s="228" t="s">
        <v>194</v>
      </c>
      <c r="F13" s="229">
        <v>122.89</v>
      </c>
    </row>
    <row r="14" spans="1:6" ht="15" customHeight="1">
      <c r="A14" s="37"/>
      <c r="B14" s="227">
        <v>210</v>
      </c>
      <c r="C14" s="227" t="s">
        <v>37</v>
      </c>
      <c r="D14" s="227" t="s">
        <v>37</v>
      </c>
      <c r="E14" s="228" t="s">
        <v>13</v>
      </c>
      <c r="F14" s="229">
        <v>122.89</v>
      </c>
    </row>
    <row r="15" spans="1:193" ht="15" customHeight="1">
      <c r="A15" s="265" t="s">
        <v>543</v>
      </c>
      <c r="B15" s="297"/>
      <c r="C15" s="297"/>
      <c r="D15" s="297"/>
      <c r="E15" s="277" t="s">
        <v>481</v>
      </c>
      <c r="F15" s="286">
        <v>4.47</v>
      </c>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300"/>
      <c r="CQ15" s="300"/>
      <c r="CR15" s="300"/>
      <c r="CS15" s="300"/>
      <c r="CT15" s="300"/>
      <c r="CU15" s="300"/>
      <c r="CV15" s="300"/>
      <c r="CW15" s="300"/>
      <c r="CX15" s="300"/>
      <c r="CY15" s="300"/>
      <c r="CZ15" s="300"/>
      <c r="DA15" s="300"/>
      <c r="DB15" s="300"/>
      <c r="DC15" s="300"/>
      <c r="DD15" s="300"/>
      <c r="DE15" s="300"/>
      <c r="DF15" s="300"/>
      <c r="DG15" s="300"/>
      <c r="DH15" s="300"/>
      <c r="DI15" s="300"/>
      <c r="DJ15" s="300"/>
      <c r="DK15" s="300"/>
      <c r="DL15" s="300"/>
      <c r="DM15" s="300"/>
      <c r="DN15" s="300"/>
      <c r="DO15" s="300"/>
      <c r="DP15" s="300"/>
      <c r="DQ15" s="300"/>
      <c r="DR15" s="300"/>
      <c r="DS15" s="300"/>
      <c r="DT15" s="300"/>
      <c r="DU15" s="300"/>
      <c r="DV15" s="300"/>
      <c r="DW15" s="300"/>
      <c r="DX15" s="300"/>
      <c r="DY15" s="300"/>
      <c r="DZ15" s="300"/>
      <c r="EA15" s="300"/>
      <c r="EB15" s="300"/>
      <c r="EC15" s="300"/>
      <c r="ED15" s="300"/>
      <c r="EE15" s="300"/>
      <c r="EF15" s="300"/>
      <c r="EG15" s="300"/>
      <c r="EH15" s="300"/>
      <c r="EI15" s="300"/>
      <c r="EJ15" s="300"/>
      <c r="EK15" s="300"/>
      <c r="EL15" s="300"/>
      <c r="EM15" s="300"/>
      <c r="EN15" s="300"/>
      <c r="EO15" s="300"/>
      <c r="EP15" s="300"/>
      <c r="EQ15" s="300"/>
      <c r="ER15" s="300"/>
      <c r="ES15" s="300"/>
      <c r="ET15" s="300"/>
      <c r="EU15" s="300"/>
      <c r="EV15" s="300"/>
      <c r="EW15" s="300"/>
      <c r="EX15" s="300"/>
      <c r="EY15" s="300"/>
      <c r="EZ15" s="300"/>
      <c r="FA15" s="300"/>
      <c r="FB15" s="300"/>
      <c r="FC15" s="300"/>
      <c r="FD15" s="300"/>
      <c r="FE15" s="300"/>
      <c r="FF15" s="300"/>
      <c r="FG15" s="300"/>
      <c r="FH15" s="300"/>
      <c r="FI15" s="300"/>
      <c r="FJ15" s="300"/>
      <c r="FK15" s="300"/>
      <c r="FL15" s="300"/>
      <c r="FM15" s="300"/>
      <c r="FN15" s="300"/>
      <c r="FO15" s="300"/>
      <c r="FP15" s="300"/>
      <c r="FQ15" s="300"/>
      <c r="FR15" s="300"/>
      <c r="FS15" s="300"/>
      <c r="FT15" s="300"/>
      <c r="FU15" s="300"/>
      <c r="FV15" s="300"/>
      <c r="FW15" s="300"/>
      <c r="FX15" s="300"/>
      <c r="FY15" s="300"/>
      <c r="FZ15" s="300"/>
      <c r="GA15" s="300"/>
      <c r="GB15" s="300"/>
      <c r="GC15" s="300"/>
      <c r="GD15" s="300"/>
      <c r="GE15" s="300"/>
      <c r="GF15" s="300"/>
      <c r="GG15" s="300"/>
      <c r="GH15" s="300"/>
      <c r="GI15" s="300"/>
      <c r="GJ15" s="300"/>
      <c r="GK15" s="300"/>
    </row>
    <row r="16" spans="1:193" ht="15" customHeight="1">
      <c r="A16" s="270"/>
      <c r="B16" s="282" t="s">
        <v>229</v>
      </c>
      <c r="C16" s="282"/>
      <c r="D16" s="282"/>
      <c r="E16" s="250" t="s">
        <v>35</v>
      </c>
      <c r="F16" s="284">
        <v>0.39</v>
      </c>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c r="DB16" s="300"/>
      <c r="DC16" s="300"/>
      <c r="DD16" s="300"/>
      <c r="DE16" s="300"/>
      <c r="DF16" s="300"/>
      <c r="DG16" s="300"/>
      <c r="DH16" s="300"/>
      <c r="DI16" s="300"/>
      <c r="DJ16" s="300"/>
      <c r="DK16" s="300"/>
      <c r="DL16" s="300"/>
      <c r="DM16" s="300"/>
      <c r="DN16" s="300"/>
      <c r="DO16" s="300"/>
      <c r="DP16" s="300"/>
      <c r="DQ16" s="300"/>
      <c r="DR16" s="300"/>
      <c r="DS16" s="300"/>
      <c r="DT16" s="300"/>
      <c r="DU16" s="300"/>
      <c r="DV16" s="300"/>
      <c r="DW16" s="300"/>
      <c r="DX16" s="300"/>
      <c r="DY16" s="300"/>
      <c r="DZ16" s="300"/>
      <c r="EA16" s="300"/>
      <c r="EB16" s="300"/>
      <c r="EC16" s="300"/>
      <c r="ED16" s="300"/>
      <c r="EE16" s="300"/>
      <c r="EF16" s="300"/>
      <c r="EG16" s="300"/>
      <c r="EH16" s="300"/>
      <c r="EI16" s="300"/>
      <c r="EJ16" s="300"/>
      <c r="EK16" s="300"/>
      <c r="EL16" s="300"/>
      <c r="EM16" s="300"/>
      <c r="EN16" s="300"/>
      <c r="EO16" s="300"/>
      <c r="EP16" s="300"/>
      <c r="EQ16" s="300"/>
      <c r="ER16" s="300"/>
      <c r="ES16" s="300"/>
      <c r="ET16" s="300"/>
      <c r="EU16" s="300"/>
      <c r="EV16" s="300"/>
      <c r="EW16" s="300"/>
      <c r="EX16" s="300"/>
      <c r="EY16" s="300"/>
      <c r="EZ16" s="300"/>
      <c r="FA16" s="300"/>
      <c r="FB16" s="300"/>
      <c r="FC16" s="300"/>
      <c r="FD16" s="300"/>
      <c r="FE16" s="300"/>
      <c r="FF16" s="300"/>
      <c r="FG16" s="300"/>
      <c r="FH16" s="300"/>
      <c r="FI16" s="300"/>
      <c r="FJ16" s="300"/>
      <c r="FK16" s="300"/>
      <c r="FL16" s="300"/>
      <c r="FM16" s="300"/>
      <c r="FN16" s="300"/>
      <c r="FO16" s="300"/>
      <c r="FP16" s="300"/>
      <c r="FQ16" s="300"/>
      <c r="FR16" s="300"/>
      <c r="FS16" s="300"/>
      <c r="FT16" s="300"/>
      <c r="FU16" s="300"/>
      <c r="FV16" s="300"/>
      <c r="FW16" s="300"/>
      <c r="FX16" s="300"/>
      <c r="FY16" s="300"/>
      <c r="FZ16" s="300"/>
      <c r="GA16" s="300"/>
      <c r="GB16" s="300"/>
      <c r="GC16" s="300"/>
      <c r="GD16" s="300"/>
      <c r="GE16" s="300"/>
      <c r="GF16" s="300"/>
      <c r="GG16" s="300"/>
      <c r="GH16" s="300"/>
      <c r="GI16" s="300"/>
      <c r="GJ16" s="300"/>
      <c r="GK16" s="300"/>
    </row>
    <row r="17" spans="1:193" ht="15" customHeight="1">
      <c r="A17" s="270"/>
      <c r="B17" s="282"/>
      <c r="C17" s="282" t="s">
        <v>210</v>
      </c>
      <c r="D17" s="282"/>
      <c r="E17" s="250" t="s">
        <v>88</v>
      </c>
      <c r="F17" s="284">
        <v>0.39</v>
      </c>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c r="CM17" s="300"/>
      <c r="CN17" s="300"/>
      <c r="CO17" s="300"/>
      <c r="CP17" s="300"/>
      <c r="CQ17" s="300"/>
      <c r="CR17" s="300"/>
      <c r="CS17" s="300"/>
      <c r="CT17" s="300"/>
      <c r="CU17" s="300"/>
      <c r="CV17" s="300"/>
      <c r="CW17" s="300"/>
      <c r="CX17" s="300"/>
      <c r="CY17" s="300"/>
      <c r="CZ17" s="300"/>
      <c r="DA17" s="300"/>
      <c r="DB17" s="300"/>
      <c r="DC17" s="300"/>
      <c r="DD17" s="300"/>
      <c r="DE17" s="300"/>
      <c r="DF17" s="300"/>
      <c r="DG17" s="300"/>
      <c r="DH17" s="300"/>
      <c r="DI17" s="300"/>
      <c r="DJ17" s="300"/>
      <c r="DK17" s="300"/>
      <c r="DL17" s="300"/>
      <c r="DM17" s="300"/>
      <c r="DN17" s="300"/>
      <c r="DO17" s="300"/>
      <c r="DP17" s="300"/>
      <c r="DQ17" s="300"/>
      <c r="DR17" s="300"/>
      <c r="DS17" s="300"/>
      <c r="DT17" s="300"/>
      <c r="DU17" s="300"/>
      <c r="DV17" s="300"/>
      <c r="DW17" s="300"/>
      <c r="DX17" s="300"/>
      <c r="DY17" s="300"/>
      <c r="DZ17" s="300"/>
      <c r="EA17" s="300"/>
      <c r="EB17" s="300"/>
      <c r="EC17" s="300"/>
      <c r="ED17" s="300"/>
      <c r="EE17" s="300"/>
      <c r="EF17" s="300"/>
      <c r="EG17" s="300"/>
      <c r="EH17" s="300"/>
      <c r="EI17" s="300"/>
      <c r="EJ17" s="300"/>
      <c r="EK17" s="300"/>
      <c r="EL17" s="300"/>
      <c r="EM17" s="300"/>
      <c r="EN17" s="300"/>
      <c r="EO17" s="300"/>
      <c r="EP17" s="300"/>
      <c r="EQ17" s="300"/>
      <c r="ER17" s="300"/>
      <c r="ES17" s="300"/>
      <c r="ET17" s="300"/>
      <c r="EU17" s="300"/>
      <c r="EV17" s="300"/>
      <c r="EW17" s="300"/>
      <c r="EX17" s="300"/>
      <c r="EY17" s="300"/>
      <c r="EZ17" s="300"/>
      <c r="FA17" s="300"/>
      <c r="FB17" s="300"/>
      <c r="FC17" s="300"/>
      <c r="FD17" s="300"/>
      <c r="FE17" s="300"/>
      <c r="FF17" s="300"/>
      <c r="FG17" s="300"/>
      <c r="FH17" s="300"/>
      <c r="FI17" s="300"/>
      <c r="FJ17" s="300"/>
      <c r="FK17" s="300"/>
      <c r="FL17" s="300"/>
      <c r="FM17" s="300"/>
      <c r="FN17" s="300"/>
      <c r="FO17" s="300"/>
      <c r="FP17" s="300"/>
      <c r="FQ17" s="300"/>
      <c r="FR17" s="300"/>
      <c r="FS17" s="300"/>
      <c r="FT17" s="300"/>
      <c r="FU17" s="300"/>
      <c r="FV17" s="300"/>
      <c r="FW17" s="300"/>
      <c r="FX17" s="300"/>
      <c r="FY17" s="300"/>
      <c r="FZ17" s="300"/>
      <c r="GA17" s="300"/>
      <c r="GB17" s="300"/>
      <c r="GC17" s="300"/>
      <c r="GD17" s="300"/>
      <c r="GE17" s="300"/>
      <c r="GF17" s="300"/>
      <c r="GG17" s="300"/>
      <c r="GH17" s="300"/>
      <c r="GI17" s="300"/>
      <c r="GJ17" s="300"/>
      <c r="GK17" s="300"/>
    </row>
    <row r="18" spans="1:193" ht="15" customHeight="1">
      <c r="A18" s="270"/>
      <c r="B18" s="282" t="s">
        <v>230</v>
      </c>
      <c r="C18" s="282" t="s">
        <v>211</v>
      </c>
      <c r="D18" s="282" t="s">
        <v>37</v>
      </c>
      <c r="E18" s="250" t="s">
        <v>89</v>
      </c>
      <c r="F18" s="284">
        <v>0.39</v>
      </c>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300"/>
      <c r="CO18" s="300"/>
      <c r="CP18" s="300"/>
      <c r="CQ18" s="300"/>
      <c r="CR18" s="300"/>
      <c r="CS18" s="300"/>
      <c r="CT18" s="300"/>
      <c r="CU18" s="300"/>
      <c r="CV18" s="300"/>
      <c r="CW18" s="300"/>
      <c r="CX18" s="300"/>
      <c r="CY18" s="300"/>
      <c r="CZ18" s="300"/>
      <c r="DA18" s="300"/>
      <c r="DB18" s="300"/>
      <c r="DC18" s="300"/>
      <c r="DD18" s="300"/>
      <c r="DE18" s="300"/>
      <c r="DF18" s="300"/>
      <c r="DG18" s="300"/>
      <c r="DH18" s="300"/>
      <c r="DI18" s="300"/>
      <c r="DJ18" s="300"/>
      <c r="DK18" s="300"/>
      <c r="DL18" s="300"/>
      <c r="DM18" s="300"/>
      <c r="DN18" s="300"/>
      <c r="DO18" s="300"/>
      <c r="DP18" s="300"/>
      <c r="DQ18" s="300"/>
      <c r="DR18" s="300"/>
      <c r="DS18" s="300"/>
      <c r="DT18" s="300"/>
      <c r="DU18" s="300"/>
      <c r="DV18" s="300"/>
      <c r="DW18" s="300"/>
      <c r="DX18" s="300"/>
      <c r="DY18" s="300"/>
      <c r="DZ18" s="300"/>
      <c r="EA18" s="300"/>
      <c r="EB18" s="300"/>
      <c r="EC18" s="300"/>
      <c r="ED18" s="300"/>
      <c r="EE18" s="300"/>
      <c r="EF18" s="300"/>
      <c r="EG18" s="300"/>
      <c r="EH18" s="300"/>
      <c r="EI18" s="300"/>
      <c r="EJ18" s="300"/>
      <c r="EK18" s="300"/>
      <c r="EL18" s="300"/>
      <c r="EM18" s="300"/>
      <c r="EN18" s="300"/>
      <c r="EO18" s="300"/>
      <c r="EP18" s="300"/>
      <c r="EQ18" s="300"/>
      <c r="ER18" s="300"/>
      <c r="ES18" s="300"/>
      <c r="ET18" s="300"/>
      <c r="EU18" s="300"/>
      <c r="EV18" s="300"/>
      <c r="EW18" s="300"/>
      <c r="EX18" s="300"/>
      <c r="EY18" s="300"/>
      <c r="EZ18" s="300"/>
      <c r="FA18" s="300"/>
      <c r="FB18" s="300"/>
      <c r="FC18" s="300"/>
      <c r="FD18" s="300"/>
      <c r="FE18" s="300"/>
      <c r="FF18" s="300"/>
      <c r="FG18" s="300"/>
      <c r="FH18" s="300"/>
      <c r="FI18" s="300"/>
      <c r="FJ18" s="300"/>
      <c r="FK18" s="300"/>
      <c r="FL18" s="300"/>
      <c r="FM18" s="300"/>
      <c r="FN18" s="300"/>
      <c r="FO18" s="300"/>
      <c r="FP18" s="300"/>
      <c r="FQ18" s="300"/>
      <c r="FR18" s="300"/>
      <c r="FS18" s="300"/>
      <c r="FT18" s="300"/>
      <c r="FU18" s="300"/>
      <c r="FV18" s="300"/>
      <c r="FW18" s="300"/>
      <c r="FX18" s="300"/>
      <c r="FY18" s="300"/>
      <c r="FZ18" s="300"/>
      <c r="GA18" s="300"/>
      <c r="GB18" s="300"/>
      <c r="GC18" s="300"/>
      <c r="GD18" s="300"/>
      <c r="GE18" s="300"/>
      <c r="GF18" s="300"/>
      <c r="GG18" s="300"/>
      <c r="GH18" s="300"/>
      <c r="GI18" s="300"/>
      <c r="GJ18" s="300"/>
      <c r="GK18" s="300"/>
    </row>
    <row r="19" spans="1:193" ht="15" customHeight="1">
      <c r="A19" s="270"/>
      <c r="B19" s="282" t="s">
        <v>231</v>
      </c>
      <c r="C19" s="282"/>
      <c r="D19" s="282"/>
      <c r="E19" s="250" t="s">
        <v>91</v>
      </c>
      <c r="F19" s="284">
        <v>4.08</v>
      </c>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c r="BX19" s="300"/>
      <c r="BY19" s="300"/>
      <c r="BZ19" s="300"/>
      <c r="CA19" s="300"/>
      <c r="CB19" s="300"/>
      <c r="CC19" s="300"/>
      <c r="CD19" s="300"/>
      <c r="CE19" s="300"/>
      <c r="CF19" s="300"/>
      <c r="CG19" s="300"/>
      <c r="CH19" s="300"/>
      <c r="CI19" s="300"/>
      <c r="CJ19" s="300"/>
      <c r="CK19" s="300"/>
      <c r="CL19" s="300"/>
      <c r="CM19" s="300"/>
      <c r="CN19" s="300"/>
      <c r="CO19" s="300"/>
      <c r="CP19" s="300"/>
      <c r="CQ19" s="300"/>
      <c r="CR19" s="300"/>
      <c r="CS19" s="300"/>
      <c r="CT19" s="300"/>
      <c r="CU19" s="300"/>
      <c r="CV19" s="300"/>
      <c r="CW19" s="300"/>
      <c r="CX19" s="300"/>
      <c r="CY19" s="300"/>
      <c r="CZ19" s="300"/>
      <c r="DA19" s="300"/>
      <c r="DB19" s="300"/>
      <c r="DC19" s="300"/>
      <c r="DD19" s="300"/>
      <c r="DE19" s="300"/>
      <c r="DF19" s="300"/>
      <c r="DG19" s="300"/>
      <c r="DH19" s="300"/>
      <c r="DI19" s="300"/>
      <c r="DJ19" s="300"/>
      <c r="DK19" s="300"/>
      <c r="DL19" s="300"/>
      <c r="DM19" s="300"/>
      <c r="DN19" s="300"/>
      <c r="DO19" s="300"/>
      <c r="DP19" s="300"/>
      <c r="DQ19" s="300"/>
      <c r="DR19" s="300"/>
      <c r="DS19" s="300"/>
      <c r="DT19" s="300"/>
      <c r="DU19" s="300"/>
      <c r="DV19" s="300"/>
      <c r="DW19" s="300"/>
      <c r="DX19" s="300"/>
      <c r="DY19" s="300"/>
      <c r="DZ19" s="300"/>
      <c r="EA19" s="300"/>
      <c r="EB19" s="300"/>
      <c r="EC19" s="300"/>
      <c r="ED19" s="300"/>
      <c r="EE19" s="300"/>
      <c r="EF19" s="300"/>
      <c r="EG19" s="300"/>
      <c r="EH19" s="300"/>
      <c r="EI19" s="300"/>
      <c r="EJ19" s="300"/>
      <c r="EK19" s="300"/>
      <c r="EL19" s="300"/>
      <c r="EM19" s="300"/>
      <c r="EN19" s="300"/>
      <c r="EO19" s="300"/>
      <c r="EP19" s="300"/>
      <c r="EQ19" s="300"/>
      <c r="ER19" s="300"/>
      <c r="ES19" s="300"/>
      <c r="ET19" s="300"/>
      <c r="EU19" s="300"/>
      <c r="EV19" s="300"/>
      <c r="EW19" s="300"/>
      <c r="EX19" s="300"/>
      <c r="EY19" s="300"/>
      <c r="EZ19" s="300"/>
      <c r="FA19" s="300"/>
      <c r="FB19" s="300"/>
      <c r="FC19" s="300"/>
      <c r="FD19" s="300"/>
      <c r="FE19" s="300"/>
      <c r="FF19" s="300"/>
      <c r="FG19" s="300"/>
      <c r="FH19" s="300"/>
      <c r="FI19" s="300"/>
      <c r="FJ19" s="300"/>
      <c r="FK19" s="300"/>
      <c r="FL19" s="300"/>
      <c r="FM19" s="300"/>
      <c r="FN19" s="300"/>
      <c r="FO19" s="300"/>
      <c r="FP19" s="300"/>
      <c r="FQ19" s="300"/>
      <c r="FR19" s="300"/>
      <c r="FS19" s="300"/>
      <c r="FT19" s="300"/>
      <c r="FU19" s="300"/>
      <c r="FV19" s="300"/>
      <c r="FW19" s="300"/>
      <c r="FX19" s="300"/>
      <c r="FY19" s="300"/>
      <c r="FZ19" s="300"/>
      <c r="GA19" s="300"/>
      <c r="GB19" s="300"/>
      <c r="GC19" s="300"/>
      <c r="GD19" s="300"/>
      <c r="GE19" s="300"/>
      <c r="GF19" s="300"/>
      <c r="GG19" s="300"/>
      <c r="GH19" s="300"/>
      <c r="GI19" s="300"/>
      <c r="GJ19" s="300"/>
      <c r="GK19" s="300"/>
    </row>
    <row r="20" spans="1:193" s="288" customFormat="1" ht="15" customHeight="1">
      <c r="A20" s="270"/>
      <c r="B20" s="282"/>
      <c r="C20" s="282" t="s">
        <v>37</v>
      </c>
      <c r="D20" s="282"/>
      <c r="E20" s="301" t="s">
        <v>194</v>
      </c>
      <c r="F20" s="284">
        <v>4.08</v>
      </c>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2"/>
      <c r="CV20" s="302"/>
      <c r="CW20" s="302"/>
      <c r="CX20" s="302"/>
      <c r="CY20" s="302"/>
      <c r="CZ20" s="302"/>
      <c r="DA20" s="302"/>
      <c r="DB20" s="302"/>
      <c r="DC20" s="302"/>
      <c r="DD20" s="302"/>
      <c r="DE20" s="302"/>
      <c r="DF20" s="302"/>
      <c r="DG20" s="302"/>
      <c r="DH20" s="302"/>
      <c r="DI20" s="302"/>
      <c r="DJ20" s="302"/>
      <c r="DK20" s="302"/>
      <c r="DL20" s="302"/>
      <c r="DM20" s="302"/>
      <c r="DN20" s="302"/>
      <c r="DO20" s="302"/>
      <c r="DP20" s="302"/>
      <c r="DQ20" s="302"/>
      <c r="DR20" s="302"/>
      <c r="DS20" s="302"/>
      <c r="DT20" s="302"/>
      <c r="DU20" s="302"/>
      <c r="DV20" s="302"/>
      <c r="DW20" s="302"/>
      <c r="DX20" s="302"/>
      <c r="DY20" s="302"/>
      <c r="DZ20" s="302"/>
      <c r="EA20" s="302"/>
      <c r="EB20" s="302"/>
      <c r="EC20" s="302"/>
      <c r="ED20" s="302"/>
      <c r="EE20" s="302"/>
      <c r="EF20" s="302"/>
      <c r="EG20" s="302"/>
      <c r="EH20" s="302"/>
      <c r="EI20" s="302"/>
      <c r="EJ20" s="302"/>
      <c r="EK20" s="302"/>
      <c r="EL20" s="302"/>
      <c r="EM20" s="302"/>
      <c r="EN20" s="302"/>
      <c r="EO20" s="302"/>
      <c r="EP20" s="302"/>
      <c r="EQ20" s="302"/>
      <c r="ER20" s="302"/>
      <c r="ES20" s="302"/>
      <c r="ET20" s="302"/>
      <c r="EU20" s="302"/>
      <c r="EV20" s="302"/>
      <c r="EW20" s="302"/>
      <c r="EX20" s="302"/>
      <c r="EY20" s="302"/>
      <c r="EZ20" s="302"/>
      <c r="FA20" s="302"/>
      <c r="FB20" s="302"/>
      <c r="FC20" s="302"/>
      <c r="FD20" s="302"/>
      <c r="FE20" s="302"/>
      <c r="FF20" s="302"/>
      <c r="FG20" s="302"/>
      <c r="FH20" s="302"/>
      <c r="FI20" s="302"/>
      <c r="FJ20" s="302"/>
      <c r="FK20" s="302"/>
      <c r="FL20" s="302"/>
      <c r="FM20" s="302"/>
      <c r="FN20" s="302"/>
      <c r="FO20" s="302"/>
      <c r="FP20" s="302"/>
      <c r="FQ20" s="302"/>
      <c r="FR20" s="302"/>
      <c r="FS20" s="302"/>
      <c r="FT20" s="302"/>
      <c r="FU20" s="302"/>
      <c r="FV20" s="302"/>
      <c r="FW20" s="302"/>
      <c r="FX20" s="302"/>
      <c r="FY20" s="302"/>
      <c r="FZ20" s="302"/>
      <c r="GA20" s="302"/>
      <c r="GB20" s="302"/>
      <c r="GC20" s="302"/>
      <c r="GD20" s="302"/>
      <c r="GE20" s="302"/>
      <c r="GF20" s="302"/>
      <c r="GG20" s="302"/>
      <c r="GH20" s="302"/>
      <c r="GI20" s="302"/>
      <c r="GJ20" s="302"/>
      <c r="GK20" s="302"/>
    </row>
    <row r="21" spans="1:193" ht="15" customHeight="1">
      <c r="A21" s="280"/>
      <c r="B21" s="282" t="s">
        <v>232</v>
      </c>
      <c r="C21" s="282" t="s">
        <v>213</v>
      </c>
      <c r="D21" s="282" t="s">
        <v>37</v>
      </c>
      <c r="E21" s="250" t="s">
        <v>13</v>
      </c>
      <c r="F21" s="284">
        <v>4.08</v>
      </c>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0"/>
      <c r="BV21" s="300"/>
      <c r="BW21" s="300"/>
      <c r="BX21" s="300"/>
      <c r="BY21" s="300"/>
      <c r="BZ21" s="300"/>
      <c r="CA21" s="300"/>
      <c r="CB21" s="300"/>
      <c r="CC21" s="300"/>
      <c r="CD21" s="300"/>
      <c r="CE21" s="300"/>
      <c r="CF21" s="300"/>
      <c r="CG21" s="300"/>
      <c r="CH21" s="300"/>
      <c r="CI21" s="300"/>
      <c r="CJ21" s="300"/>
      <c r="CK21" s="300"/>
      <c r="CL21" s="300"/>
      <c r="CM21" s="300"/>
      <c r="CN21" s="300"/>
      <c r="CO21" s="300"/>
      <c r="CP21" s="300"/>
      <c r="CQ21" s="300"/>
      <c r="CR21" s="300"/>
      <c r="CS21" s="300"/>
      <c r="CT21" s="300"/>
      <c r="CU21" s="300"/>
      <c r="CV21" s="300"/>
      <c r="CW21" s="300"/>
      <c r="CX21" s="300"/>
      <c r="CY21" s="300"/>
      <c r="CZ21" s="300"/>
      <c r="DA21" s="300"/>
      <c r="DB21" s="300"/>
      <c r="DC21" s="300"/>
      <c r="DD21" s="300"/>
      <c r="DE21" s="300"/>
      <c r="DF21" s="300"/>
      <c r="DG21" s="300"/>
      <c r="DH21" s="300"/>
      <c r="DI21" s="300"/>
      <c r="DJ21" s="300"/>
      <c r="DK21" s="300"/>
      <c r="DL21" s="300"/>
      <c r="DM21" s="300"/>
      <c r="DN21" s="300"/>
      <c r="DO21" s="300"/>
      <c r="DP21" s="300"/>
      <c r="DQ21" s="300"/>
      <c r="DR21" s="300"/>
      <c r="DS21" s="300"/>
      <c r="DT21" s="300"/>
      <c r="DU21" s="300"/>
      <c r="DV21" s="300"/>
      <c r="DW21" s="300"/>
      <c r="DX21" s="300"/>
      <c r="DY21" s="300"/>
      <c r="DZ21" s="300"/>
      <c r="EA21" s="300"/>
      <c r="EB21" s="300"/>
      <c r="EC21" s="300"/>
      <c r="ED21" s="300"/>
      <c r="EE21" s="300"/>
      <c r="EF21" s="300"/>
      <c r="EG21" s="300"/>
      <c r="EH21" s="300"/>
      <c r="EI21" s="300"/>
      <c r="EJ21" s="300"/>
      <c r="EK21" s="300"/>
      <c r="EL21" s="300"/>
      <c r="EM21" s="300"/>
      <c r="EN21" s="300"/>
      <c r="EO21" s="300"/>
      <c r="EP21" s="300"/>
      <c r="EQ21" s="300"/>
      <c r="ER21" s="300"/>
      <c r="ES21" s="300"/>
      <c r="ET21" s="300"/>
      <c r="EU21" s="300"/>
      <c r="EV21" s="300"/>
      <c r="EW21" s="300"/>
      <c r="EX21" s="300"/>
      <c r="EY21" s="300"/>
      <c r="EZ21" s="300"/>
      <c r="FA21" s="300"/>
      <c r="FB21" s="300"/>
      <c r="FC21" s="300"/>
      <c r="FD21" s="300"/>
      <c r="FE21" s="300"/>
      <c r="FF21" s="300"/>
      <c r="FG21" s="300"/>
      <c r="FH21" s="300"/>
      <c r="FI21" s="300"/>
      <c r="FJ21" s="300"/>
      <c r="FK21" s="300"/>
      <c r="FL21" s="300"/>
      <c r="FM21" s="300"/>
      <c r="FN21" s="300"/>
      <c r="FO21" s="300"/>
      <c r="FP21" s="300"/>
      <c r="FQ21" s="300"/>
      <c r="FR21" s="300"/>
      <c r="FS21" s="300"/>
      <c r="FT21" s="300"/>
      <c r="FU21" s="300"/>
      <c r="FV21" s="300"/>
      <c r="FW21" s="300"/>
      <c r="FX21" s="300"/>
      <c r="FY21" s="300"/>
      <c r="FZ21" s="300"/>
      <c r="GA21" s="300"/>
      <c r="GB21" s="300"/>
      <c r="GC21" s="300"/>
      <c r="GD21" s="300"/>
      <c r="GE21" s="300"/>
      <c r="GF21" s="300"/>
      <c r="GG21" s="300"/>
      <c r="GH21" s="300"/>
      <c r="GI21" s="300"/>
      <c r="GJ21" s="300"/>
      <c r="GK21" s="300"/>
    </row>
    <row r="22" spans="1:193" s="288" customFormat="1" ht="15" customHeight="1">
      <c r="A22" s="265" t="s">
        <v>237</v>
      </c>
      <c r="B22" s="297"/>
      <c r="C22" s="297"/>
      <c r="D22" s="297"/>
      <c r="E22" s="277" t="s">
        <v>228</v>
      </c>
      <c r="F22" s="286">
        <f>SUM(F23:F29)</f>
        <v>430.53999999999996</v>
      </c>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c r="DP22" s="302"/>
      <c r="DQ22" s="302"/>
      <c r="DR22" s="302"/>
      <c r="DS22" s="302"/>
      <c r="DT22" s="302"/>
      <c r="DU22" s="302"/>
      <c r="DV22" s="302"/>
      <c r="DW22" s="302"/>
      <c r="DX22" s="302"/>
      <c r="DY22" s="302"/>
      <c r="DZ22" s="302"/>
      <c r="EA22" s="302"/>
      <c r="EB22" s="302"/>
      <c r="EC22" s="302"/>
      <c r="ED22" s="302"/>
      <c r="EE22" s="302"/>
      <c r="EF22" s="302"/>
      <c r="EG22" s="302"/>
      <c r="EH22" s="302"/>
      <c r="EI22" s="302"/>
      <c r="EJ22" s="302"/>
      <c r="EK22" s="302"/>
      <c r="EL22" s="302"/>
      <c r="EM22" s="302"/>
      <c r="EN22" s="302"/>
      <c r="EO22" s="302"/>
      <c r="EP22" s="302"/>
      <c r="EQ22" s="302"/>
      <c r="ER22" s="302"/>
      <c r="ES22" s="302"/>
      <c r="ET22" s="302"/>
      <c r="EU22" s="302"/>
      <c r="EV22" s="302"/>
      <c r="EW22" s="302"/>
      <c r="EX22" s="302"/>
      <c r="EY22" s="302"/>
      <c r="EZ22" s="302"/>
      <c r="FA22" s="302"/>
      <c r="FB22" s="302"/>
      <c r="FC22" s="302"/>
      <c r="FD22" s="302"/>
      <c r="FE22" s="302"/>
      <c r="FF22" s="302"/>
      <c r="FG22" s="302"/>
      <c r="FH22" s="302"/>
      <c r="FI22" s="302"/>
      <c r="FJ22" s="302"/>
      <c r="FK22" s="302"/>
      <c r="FL22" s="302"/>
      <c r="FM22" s="302"/>
      <c r="FN22" s="302"/>
      <c r="FO22" s="302"/>
      <c r="FP22" s="302"/>
      <c r="FQ22" s="302"/>
      <c r="FR22" s="302"/>
      <c r="FS22" s="302"/>
      <c r="FT22" s="302"/>
      <c r="FU22" s="302"/>
      <c r="FV22" s="302"/>
      <c r="FW22" s="302"/>
      <c r="FX22" s="302"/>
      <c r="FY22" s="302"/>
      <c r="FZ22" s="302"/>
      <c r="GA22" s="302"/>
      <c r="GB22" s="302"/>
      <c r="GC22" s="302"/>
      <c r="GD22" s="302"/>
      <c r="GE22" s="302"/>
      <c r="GF22" s="302"/>
      <c r="GG22" s="302"/>
      <c r="GH22" s="302"/>
      <c r="GI22" s="302"/>
      <c r="GJ22" s="302"/>
      <c r="GK22" s="302"/>
    </row>
    <row r="23" spans="1:193" ht="15" customHeight="1">
      <c r="A23" s="257"/>
      <c r="B23" s="293">
        <v>208</v>
      </c>
      <c r="C23" s="249" t="s">
        <v>211</v>
      </c>
      <c r="D23" s="249" t="s">
        <v>535</v>
      </c>
      <c r="E23" s="293" t="s">
        <v>547</v>
      </c>
      <c r="F23" s="287">
        <v>16.92</v>
      </c>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c r="CN23" s="300"/>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300"/>
      <c r="DK23" s="300"/>
      <c r="DL23" s="300"/>
      <c r="DM23" s="300"/>
      <c r="DN23" s="300"/>
      <c r="DO23" s="300"/>
      <c r="DP23" s="300"/>
      <c r="DQ23" s="300"/>
      <c r="DR23" s="300"/>
      <c r="DS23" s="300"/>
      <c r="DT23" s="300"/>
      <c r="DU23" s="300"/>
      <c r="DV23" s="300"/>
      <c r="DW23" s="300"/>
      <c r="DX23" s="300"/>
      <c r="DY23" s="300"/>
      <c r="DZ23" s="300"/>
      <c r="EA23" s="300"/>
      <c r="EB23" s="300"/>
      <c r="EC23" s="300"/>
      <c r="ED23" s="300"/>
      <c r="EE23" s="300"/>
      <c r="EF23" s="300"/>
      <c r="EG23" s="300"/>
      <c r="EH23" s="300"/>
      <c r="EI23" s="300"/>
      <c r="EJ23" s="300"/>
      <c r="EK23" s="300"/>
      <c r="EL23" s="300"/>
      <c r="EM23" s="300"/>
      <c r="EN23" s="300"/>
      <c r="EO23" s="300"/>
      <c r="EP23" s="300"/>
      <c r="EQ23" s="300"/>
      <c r="ER23" s="300"/>
      <c r="ES23" s="300"/>
      <c r="ET23" s="300"/>
      <c r="EU23" s="300"/>
      <c r="EV23" s="300"/>
      <c r="EW23" s="300"/>
      <c r="EX23" s="300"/>
      <c r="EY23" s="300"/>
      <c r="EZ23" s="300"/>
      <c r="FA23" s="300"/>
      <c r="FB23" s="300"/>
      <c r="FC23" s="300"/>
      <c r="FD23" s="300"/>
      <c r="FE23" s="300"/>
      <c r="FF23" s="300"/>
      <c r="FG23" s="300"/>
      <c r="FH23" s="300"/>
      <c r="FI23" s="300"/>
      <c r="FJ23" s="300"/>
      <c r="FK23" s="300"/>
      <c r="FL23" s="300"/>
      <c r="FM23" s="300"/>
      <c r="FN23" s="300"/>
      <c r="FO23" s="300"/>
      <c r="FP23" s="300"/>
      <c r="FQ23" s="300"/>
      <c r="FR23" s="300"/>
      <c r="FS23" s="300"/>
      <c r="FT23" s="300"/>
      <c r="FU23" s="300"/>
      <c r="FV23" s="300"/>
      <c r="FW23" s="300"/>
      <c r="FX23" s="300"/>
      <c r="FY23" s="300"/>
      <c r="FZ23" s="300"/>
      <c r="GA23" s="300"/>
      <c r="GB23" s="300"/>
      <c r="GC23" s="300"/>
      <c r="GD23" s="300"/>
      <c r="GE23" s="300"/>
      <c r="GF23" s="300"/>
      <c r="GG23" s="300"/>
      <c r="GH23" s="300"/>
      <c r="GI23" s="300"/>
      <c r="GJ23" s="300"/>
      <c r="GK23" s="300"/>
    </row>
    <row r="24" spans="1:193" ht="15" customHeight="1">
      <c r="A24" s="270"/>
      <c r="B24" s="293">
        <v>208</v>
      </c>
      <c r="C24" s="249" t="s">
        <v>211</v>
      </c>
      <c r="D24" s="249" t="s">
        <v>210</v>
      </c>
      <c r="E24" s="293" t="s">
        <v>10</v>
      </c>
      <c r="F24" s="287">
        <v>35.74</v>
      </c>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c r="CF24" s="300"/>
      <c r="CG24" s="300"/>
      <c r="CH24" s="300"/>
      <c r="CI24" s="300"/>
      <c r="CJ24" s="300"/>
      <c r="CK24" s="300"/>
      <c r="CL24" s="300"/>
      <c r="CM24" s="300"/>
      <c r="CN24" s="300"/>
      <c r="CO24" s="300"/>
      <c r="CP24" s="300"/>
      <c r="CQ24" s="300"/>
      <c r="CR24" s="300"/>
      <c r="CS24" s="300"/>
      <c r="CT24" s="300"/>
      <c r="CU24" s="300"/>
      <c r="CV24" s="300"/>
      <c r="CW24" s="300"/>
      <c r="CX24" s="300"/>
      <c r="CY24" s="300"/>
      <c r="CZ24" s="300"/>
      <c r="DA24" s="300"/>
      <c r="DB24" s="300"/>
      <c r="DC24" s="300"/>
      <c r="DD24" s="300"/>
      <c r="DE24" s="300"/>
      <c r="DF24" s="300"/>
      <c r="DG24" s="300"/>
      <c r="DH24" s="300"/>
      <c r="DI24" s="300"/>
      <c r="DJ24" s="300"/>
      <c r="DK24" s="300"/>
      <c r="DL24" s="300"/>
      <c r="DM24" s="300"/>
      <c r="DN24" s="300"/>
      <c r="DO24" s="300"/>
      <c r="DP24" s="300"/>
      <c r="DQ24" s="300"/>
      <c r="DR24" s="300"/>
      <c r="DS24" s="300"/>
      <c r="DT24" s="300"/>
      <c r="DU24" s="300"/>
      <c r="DV24" s="300"/>
      <c r="DW24" s="300"/>
      <c r="DX24" s="300"/>
      <c r="DY24" s="300"/>
      <c r="DZ24" s="300"/>
      <c r="EA24" s="300"/>
      <c r="EB24" s="300"/>
      <c r="EC24" s="300"/>
      <c r="ED24" s="300"/>
      <c r="EE24" s="300"/>
      <c r="EF24" s="300"/>
      <c r="EG24" s="300"/>
      <c r="EH24" s="300"/>
      <c r="EI24" s="300"/>
      <c r="EJ24" s="300"/>
      <c r="EK24" s="300"/>
      <c r="EL24" s="300"/>
      <c r="EM24" s="300"/>
      <c r="EN24" s="300"/>
      <c r="EO24" s="300"/>
      <c r="EP24" s="300"/>
      <c r="EQ24" s="300"/>
      <c r="ER24" s="300"/>
      <c r="ES24" s="300"/>
      <c r="ET24" s="300"/>
      <c r="EU24" s="300"/>
      <c r="EV24" s="300"/>
      <c r="EW24" s="300"/>
      <c r="EX24" s="300"/>
      <c r="EY24" s="300"/>
      <c r="EZ24" s="300"/>
      <c r="FA24" s="300"/>
      <c r="FB24" s="300"/>
      <c r="FC24" s="300"/>
      <c r="FD24" s="300"/>
      <c r="FE24" s="300"/>
      <c r="FF24" s="300"/>
      <c r="FG24" s="300"/>
      <c r="FH24" s="300"/>
      <c r="FI24" s="300"/>
      <c r="FJ24" s="300"/>
      <c r="FK24" s="300"/>
      <c r="FL24" s="300"/>
      <c r="FM24" s="300"/>
      <c r="FN24" s="300"/>
      <c r="FO24" s="300"/>
      <c r="FP24" s="300"/>
      <c r="FQ24" s="300"/>
      <c r="FR24" s="300"/>
      <c r="FS24" s="300"/>
      <c r="FT24" s="300"/>
      <c r="FU24" s="300"/>
      <c r="FV24" s="300"/>
      <c r="FW24" s="300"/>
      <c r="FX24" s="300"/>
      <c r="FY24" s="300"/>
      <c r="FZ24" s="300"/>
      <c r="GA24" s="300"/>
      <c r="GB24" s="300"/>
      <c r="GC24" s="300"/>
      <c r="GD24" s="300"/>
      <c r="GE24" s="300"/>
      <c r="GF24" s="300"/>
      <c r="GG24" s="300"/>
      <c r="GH24" s="300"/>
      <c r="GI24" s="300"/>
      <c r="GJ24" s="300"/>
      <c r="GK24" s="300"/>
    </row>
    <row r="25" spans="1:193" ht="15" customHeight="1">
      <c r="A25" s="270"/>
      <c r="B25" s="293">
        <v>208</v>
      </c>
      <c r="C25" s="249" t="s">
        <v>227</v>
      </c>
      <c r="D25" s="249" t="s">
        <v>37</v>
      </c>
      <c r="E25" s="293" t="s">
        <v>193</v>
      </c>
      <c r="F25" s="287">
        <v>1.08</v>
      </c>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0"/>
      <c r="BV25" s="300"/>
      <c r="BW25" s="300"/>
      <c r="BX25" s="300"/>
      <c r="BY25" s="300"/>
      <c r="BZ25" s="300"/>
      <c r="CA25" s="300"/>
      <c r="CB25" s="300"/>
      <c r="CC25" s="300"/>
      <c r="CD25" s="300"/>
      <c r="CE25" s="300"/>
      <c r="CF25" s="300"/>
      <c r="CG25" s="300"/>
      <c r="CH25" s="300"/>
      <c r="CI25" s="300"/>
      <c r="CJ25" s="300"/>
      <c r="CK25" s="300"/>
      <c r="CL25" s="300"/>
      <c r="CM25" s="300"/>
      <c r="CN25" s="300"/>
      <c r="CO25" s="300"/>
      <c r="CP25" s="300"/>
      <c r="CQ25" s="300"/>
      <c r="CR25" s="300"/>
      <c r="CS25" s="300"/>
      <c r="CT25" s="300"/>
      <c r="CU25" s="300"/>
      <c r="CV25" s="300"/>
      <c r="CW25" s="300"/>
      <c r="CX25" s="300"/>
      <c r="CY25" s="300"/>
      <c r="CZ25" s="300"/>
      <c r="DA25" s="300"/>
      <c r="DB25" s="300"/>
      <c r="DC25" s="300"/>
      <c r="DD25" s="300"/>
      <c r="DE25" s="300"/>
      <c r="DF25" s="300"/>
      <c r="DG25" s="300"/>
      <c r="DH25" s="300"/>
      <c r="DI25" s="300"/>
      <c r="DJ25" s="300"/>
      <c r="DK25" s="300"/>
      <c r="DL25" s="300"/>
      <c r="DM25" s="300"/>
      <c r="DN25" s="300"/>
      <c r="DO25" s="300"/>
      <c r="DP25" s="300"/>
      <c r="DQ25" s="300"/>
      <c r="DR25" s="300"/>
      <c r="DS25" s="300"/>
      <c r="DT25" s="300"/>
      <c r="DU25" s="300"/>
      <c r="DV25" s="300"/>
      <c r="DW25" s="300"/>
      <c r="DX25" s="300"/>
      <c r="DY25" s="300"/>
      <c r="DZ25" s="300"/>
      <c r="EA25" s="300"/>
      <c r="EB25" s="300"/>
      <c r="EC25" s="300"/>
      <c r="ED25" s="300"/>
      <c r="EE25" s="300"/>
      <c r="EF25" s="300"/>
      <c r="EG25" s="300"/>
      <c r="EH25" s="300"/>
      <c r="EI25" s="300"/>
      <c r="EJ25" s="300"/>
      <c r="EK25" s="300"/>
      <c r="EL25" s="300"/>
      <c r="EM25" s="300"/>
      <c r="EN25" s="300"/>
      <c r="EO25" s="300"/>
      <c r="EP25" s="300"/>
      <c r="EQ25" s="300"/>
      <c r="ER25" s="300"/>
      <c r="ES25" s="300"/>
      <c r="ET25" s="300"/>
      <c r="EU25" s="300"/>
      <c r="EV25" s="300"/>
      <c r="EW25" s="300"/>
      <c r="EX25" s="300"/>
      <c r="EY25" s="300"/>
      <c r="EZ25" s="300"/>
      <c r="FA25" s="300"/>
      <c r="FB25" s="300"/>
      <c r="FC25" s="300"/>
      <c r="FD25" s="300"/>
      <c r="FE25" s="300"/>
      <c r="FF25" s="300"/>
      <c r="FG25" s="300"/>
      <c r="FH25" s="300"/>
      <c r="FI25" s="300"/>
      <c r="FJ25" s="300"/>
      <c r="FK25" s="300"/>
      <c r="FL25" s="300"/>
      <c r="FM25" s="300"/>
      <c r="FN25" s="300"/>
      <c r="FO25" s="300"/>
      <c r="FP25" s="300"/>
      <c r="FQ25" s="300"/>
      <c r="FR25" s="300"/>
      <c r="FS25" s="300"/>
      <c r="FT25" s="300"/>
      <c r="FU25" s="300"/>
      <c r="FV25" s="300"/>
      <c r="FW25" s="300"/>
      <c r="FX25" s="300"/>
      <c r="FY25" s="300"/>
      <c r="FZ25" s="300"/>
      <c r="GA25" s="300"/>
      <c r="GB25" s="300"/>
      <c r="GC25" s="300"/>
      <c r="GD25" s="300"/>
      <c r="GE25" s="300"/>
      <c r="GF25" s="300"/>
      <c r="GG25" s="300"/>
      <c r="GH25" s="300"/>
      <c r="GI25" s="300"/>
      <c r="GJ25" s="300"/>
      <c r="GK25" s="300"/>
    </row>
    <row r="26" spans="1:193" ht="15" customHeight="1">
      <c r="A26" s="270"/>
      <c r="B26" s="293">
        <v>210</v>
      </c>
      <c r="C26" s="249" t="s">
        <v>548</v>
      </c>
      <c r="D26" s="249" t="s">
        <v>549</v>
      </c>
      <c r="E26" s="293" t="s">
        <v>550</v>
      </c>
      <c r="F26" s="287">
        <v>304.32</v>
      </c>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300"/>
      <c r="CB26" s="300"/>
      <c r="CC26" s="300"/>
      <c r="CD26" s="300"/>
      <c r="CE26" s="300"/>
      <c r="CF26" s="300"/>
      <c r="CG26" s="300"/>
      <c r="CH26" s="300"/>
      <c r="CI26" s="300"/>
      <c r="CJ26" s="300"/>
      <c r="CK26" s="300"/>
      <c r="CL26" s="300"/>
      <c r="CM26" s="300"/>
      <c r="CN26" s="300"/>
      <c r="CO26" s="300"/>
      <c r="CP26" s="300"/>
      <c r="CQ26" s="300"/>
      <c r="CR26" s="300"/>
      <c r="CS26" s="300"/>
      <c r="CT26" s="300"/>
      <c r="CU26" s="300"/>
      <c r="CV26" s="300"/>
      <c r="CW26" s="300"/>
      <c r="CX26" s="300"/>
      <c r="CY26" s="300"/>
      <c r="CZ26" s="300"/>
      <c r="DA26" s="300"/>
      <c r="DB26" s="300"/>
      <c r="DC26" s="300"/>
      <c r="DD26" s="300"/>
      <c r="DE26" s="300"/>
      <c r="DF26" s="300"/>
      <c r="DG26" s="300"/>
      <c r="DH26" s="300"/>
      <c r="DI26" s="300"/>
      <c r="DJ26" s="300"/>
      <c r="DK26" s="300"/>
      <c r="DL26" s="300"/>
      <c r="DM26" s="300"/>
      <c r="DN26" s="300"/>
      <c r="DO26" s="300"/>
      <c r="DP26" s="300"/>
      <c r="DQ26" s="300"/>
      <c r="DR26" s="300"/>
      <c r="DS26" s="300"/>
      <c r="DT26" s="300"/>
      <c r="DU26" s="300"/>
      <c r="DV26" s="300"/>
      <c r="DW26" s="300"/>
      <c r="DX26" s="300"/>
      <c r="DY26" s="300"/>
      <c r="DZ26" s="300"/>
      <c r="EA26" s="300"/>
      <c r="EB26" s="300"/>
      <c r="EC26" s="300"/>
      <c r="ED26" s="300"/>
      <c r="EE26" s="300"/>
      <c r="EF26" s="300"/>
      <c r="EG26" s="300"/>
      <c r="EH26" s="300"/>
      <c r="EI26" s="300"/>
      <c r="EJ26" s="300"/>
      <c r="EK26" s="300"/>
      <c r="EL26" s="300"/>
      <c r="EM26" s="300"/>
      <c r="EN26" s="300"/>
      <c r="EO26" s="300"/>
      <c r="EP26" s="300"/>
      <c r="EQ26" s="300"/>
      <c r="ER26" s="300"/>
      <c r="ES26" s="300"/>
      <c r="ET26" s="300"/>
      <c r="EU26" s="300"/>
      <c r="EV26" s="300"/>
      <c r="EW26" s="300"/>
      <c r="EX26" s="300"/>
      <c r="EY26" s="300"/>
      <c r="EZ26" s="300"/>
      <c r="FA26" s="300"/>
      <c r="FB26" s="300"/>
      <c r="FC26" s="300"/>
      <c r="FD26" s="300"/>
      <c r="FE26" s="300"/>
      <c r="FF26" s="300"/>
      <c r="FG26" s="300"/>
      <c r="FH26" s="300"/>
      <c r="FI26" s="300"/>
      <c r="FJ26" s="300"/>
      <c r="FK26" s="300"/>
      <c r="FL26" s="300"/>
      <c r="FM26" s="300"/>
      <c r="FN26" s="300"/>
      <c r="FO26" s="300"/>
      <c r="FP26" s="300"/>
      <c r="FQ26" s="300"/>
      <c r="FR26" s="300"/>
      <c r="FS26" s="300"/>
      <c r="FT26" s="300"/>
      <c r="FU26" s="300"/>
      <c r="FV26" s="300"/>
      <c r="FW26" s="300"/>
      <c r="FX26" s="300"/>
      <c r="FY26" s="300"/>
      <c r="FZ26" s="300"/>
      <c r="GA26" s="300"/>
      <c r="GB26" s="300"/>
      <c r="GC26" s="300"/>
      <c r="GD26" s="300"/>
      <c r="GE26" s="300"/>
      <c r="GF26" s="300"/>
      <c r="GG26" s="300"/>
      <c r="GH26" s="300"/>
      <c r="GI26" s="300"/>
      <c r="GJ26" s="300"/>
      <c r="GK26" s="300"/>
    </row>
    <row r="27" spans="1:193" ht="15" customHeight="1">
      <c r="A27" s="270"/>
      <c r="B27" s="293">
        <v>210</v>
      </c>
      <c r="C27" s="249" t="s">
        <v>219</v>
      </c>
      <c r="D27" s="249" t="s">
        <v>214</v>
      </c>
      <c r="E27" s="293" t="s">
        <v>199</v>
      </c>
      <c r="F27" s="287">
        <v>4</v>
      </c>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300"/>
      <c r="CO27" s="300"/>
      <c r="CP27" s="300"/>
      <c r="CQ27" s="300"/>
      <c r="CR27" s="300"/>
      <c r="CS27" s="300"/>
      <c r="CT27" s="300"/>
      <c r="CU27" s="300"/>
      <c r="CV27" s="300"/>
      <c r="CW27" s="300"/>
      <c r="CX27" s="300"/>
      <c r="CY27" s="300"/>
      <c r="CZ27" s="300"/>
      <c r="DA27" s="300"/>
      <c r="DB27" s="300"/>
      <c r="DC27" s="300"/>
      <c r="DD27" s="300"/>
      <c r="DE27" s="300"/>
      <c r="DF27" s="300"/>
      <c r="DG27" s="300"/>
      <c r="DH27" s="300"/>
      <c r="DI27" s="300"/>
      <c r="DJ27" s="300"/>
      <c r="DK27" s="300"/>
      <c r="DL27" s="300"/>
      <c r="DM27" s="300"/>
      <c r="DN27" s="300"/>
      <c r="DO27" s="300"/>
      <c r="DP27" s="300"/>
      <c r="DQ27" s="300"/>
      <c r="DR27" s="300"/>
      <c r="DS27" s="300"/>
      <c r="DT27" s="300"/>
      <c r="DU27" s="300"/>
      <c r="DV27" s="300"/>
      <c r="DW27" s="300"/>
      <c r="DX27" s="300"/>
      <c r="DY27" s="300"/>
      <c r="DZ27" s="300"/>
      <c r="EA27" s="300"/>
      <c r="EB27" s="300"/>
      <c r="EC27" s="300"/>
      <c r="ED27" s="300"/>
      <c r="EE27" s="300"/>
      <c r="EF27" s="300"/>
      <c r="EG27" s="300"/>
      <c r="EH27" s="300"/>
      <c r="EI27" s="300"/>
      <c r="EJ27" s="300"/>
      <c r="EK27" s="300"/>
      <c r="EL27" s="300"/>
      <c r="EM27" s="300"/>
      <c r="EN27" s="300"/>
      <c r="EO27" s="300"/>
      <c r="EP27" s="300"/>
      <c r="EQ27" s="300"/>
      <c r="ER27" s="300"/>
      <c r="ES27" s="300"/>
      <c r="ET27" s="300"/>
      <c r="EU27" s="300"/>
      <c r="EV27" s="300"/>
      <c r="EW27" s="300"/>
      <c r="EX27" s="300"/>
      <c r="EY27" s="300"/>
      <c r="EZ27" s="300"/>
      <c r="FA27" s="300"/>
      <c r="FB27" s="300"/>
      <c r="FC27" s="300"/>
      <c r="FD27" s="300"/>
      <c r="FE27" s="300"/>
      <c r="FF27" s="300"/>
      <c r="FG27" s="300"/>
      <c r="FH27" s="300"/>
      <c r="FI27" s="300"/>
      <c r="FJ27" s="300"/>
      <c r="FK27" s="300"/>
      <c r="FL27" s="300"/>
      <c r="FM27" s="300"/>
      <c r="FN27" s="300"/>
      <c r="FO27" s="300"/>
      <c r="FP27" s="300"/>
      <c r="FQ27" s="300"/>
      <c r="FR27" s="300"/>
      <c r="FS27" s="300"/>
      <c r="FT27" s="300"/>
      <c r="FU27" s="300"/>
      <c r="FV27" s="300"/>
      <c r="FW27" s="300"/>
      <c r="FX27" s="300"/>
      <c r="FY27" s="300"/>
      <c r="FZ27" s="300"/>
      <c r="GA27" s="300"/>
      <c r="GB27" s="300"/>
      <c r="GC27" s="300"/>
      <c r="GD27" s="300"/>
      <c r="GE27" s="300"/>
      <c r="GF27" s="300"/>
      <c r="GG27" s="300"/>
      <c r="GH27" s="300"/>
      <c r="GI27" s="300"/>
      <c r="GJ27" s="300"/>
      <c r="GK27" s="300"/>
    </row>
    <row r="28" spans="1:193" s="288" customFormat="1" ht="19.5" customHeight="1">
      <c r="A28" s="270"/>
      <c r="B28" s="293">
        <v>210</v>
      </c>
      <c r="C28" s="249" t="s">
        <v>224</v>
      </c>
      <c r="D28" s="249" t="s">
        <v>535</v>
      </c>
      <c r="E28" s="293" t="s">
        <v>551</v>
      </c>
      <c r="F28" s="287">
        <v>27.96</v>
      </c>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c r="CP28" s="302"/>
      <c r="CQ28" s="302"/>
      <c r="CR28" s="302"/>
      <c r="CS28" s="302"/>
      <c r="CT28" s="302"/>
      <c r="CU28" s="302"/>
      <c r="CV28" s="302"/>
      <c r="CW28" s="302"/>
      <c r="CX28" s="302"/>
      <c r="CY28" s="302"/>
      <c r="CZ28" s="302"/>
      <c r="DA28" s="302"/>
      <c r="DB28" s="302"/>
      <c r="DC28" s="302"/>
      <c r="DD28" s="302"/>
      <c r="DE28" s="302"/>
      <c r="DF28" s="302"/>
      <c r="DG28" s="302"/>
      <c r="DH28" s="302"/>
      <c r="DI28" s="302"/>
      <c r="DJ28" s="302"/>
      <c r="DK28" s="302"/>
      <c r="DL28" s="302"/>
      <c r="DM28" s="302"/>
      <c r="DN28" s="302"/>
      <c r="DO28" s="302"/>
      <c r="DP28" s="302"/>
      <c r="DQ28" s="302"/>
      <c r="DR28" s="302"/>
      <c r="DS28" s="302"/>
      <c r="DT28" s="302"/>
      <c r="DU28" s="302"/>
      <c r="DV28" s="302"/>
      <c r="DW28" s="302"/>
      <c r="DX28" s="302"/>
      <c r="DY28" s="302"/>
      <c r="DZ28" s="302"/>
      <c r="EA28" s="302"/>
      <c r="EB28" s="302"/>
      <c r="EC28" s="302"/>
      <c r="ED28" s="302"/>
      <c r="EE28" s="302"/>
      <c r="EF28" s="302"/>
      <c r="EG28" s="302"/>
      <c r="EH28" s="302"/>
      <c r="EI28" s="302"/>
      <c r="EJ28" s="302"/>
      <c r="EK28" s="302"/>
      <c r="EL28" s="302"/>
      <c r="EM28" s="302"/>
      <c r="EN28" s="302"/>
      <c r="EO28" s="302"/>
      <c r="EP28" s="302"/>
      <c r="EQ28" s="302"/>
      <c r="ER28" s="302"/>
      <c r="ES28" s="302"/>
      <c r="ET28" s="302"/>
      <c r="EU28" s="302"/>
      <c r="EV28" s="302"/>
      <c r="EW28" s="302"/>
      <c r="EX28" s="302"/>
      <c r="EY28" s="302"/>
      <c r="EZ28" s="302"/>
      <c r="FA28" s="302"/>
      <c r="FB28" s="302"/>
      <c r="FC28" s="302"/>
      <c r="FD28" s="302"/>
      <c r="FE28" s="302"/>
      <c r="FF28" s="302"/>
      <c r="FG28" s="302"/>
      <c r="FH28" s="302"/>
      <c r="FI28" s="302"/>
      <c r="FJ28" s="302"/>
      <c r="FK28" s="302"/>
      <c r="FL28" s="302"/>
      <c r="FM28" s="302"/>
      <c r="FN28" s="302"/>
      <c r="FO28" s="302"/>
      <c r="FP28" s="302"/>
      <c r="FQ28" s="302"/>
      <c r="FR28" s="302"/>
      <c r="FS28" s="302"/>
      <c r="FT28" s="302"/>
      <c r="FU28" s="302"/>
      <c r="FV28" s="302"/>
      <c r="FW28" s="302"/>
      <c r="FX28" s="302"/>
      <c r="FY28" s="302"/>
      <c r="FZ28" s="302"/>
      <c r="GA28" s="302"/>
      <c r="GB28" s="302"/>
      <c r="GC28" s="302"/>
      <c r="GD28" s="302"/>
      <c r="GE28" s="302"/>
      <c r="GF28" s="302"/>
      <c r="GG28" s="302"/>
      <c r="GH28" s="302"/>
      <c r="GI28" s="302"/>
      <c r="GJ28" s="302"/>
      <c r="GK28" s="302"/>
    </row>
    <row r="29" spans="1:193" ht="19.5" customHeight="1">
      <c r="A29" s="270"/>
      <c r="B29" s="293">
        <v>221</v>
      </c>
      <c r="C29" s="249" t="s">
        <v>215</v>
      </c>
      <c r="D29" s="249" t="s">
        <v>37</v>
      </c>
      <c r="E29" s="293" t="s">
        <v>16</v>
      </c>
      <c r="F29" s="287">
        <v>40.52</v>
      </c>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c r="CN29" s="300"/>
      <c r="CO29" s="300"/>
      <c r="CP29" s="300"/>
      <c r="CQ29" s="300"/>
      <c r="CR29" s="300"/>
      <c r="CS29" s="300"/>
      <c r="CT29" s="300"/>
      <c r="CU29" s="300"/>
      <c r="CV29" s="300"/>
      <c r="CW29" s="300"/>
      <c r="CX29" s="300"/>
      <c r="CY29" s="300"/>
      <c r="CZ29" s="300"/>
      <c r="DA29" s="300"/>
      <c r="DB29" s="300"/>
      <c r="DC29" s="300"/>
      <c r="DD29" s="300"/>
      <c r="DE29" s="300"/>
      <c r="DF29" s="300"/>
      <c r="DG29" s="300"/>
      <c r="DH29" s="300"/>
      <c r="DI29" s="300"/>
      <c r="DJ29" s="300"/>
      <c r="DK29" s="300"/>
      <c r="DL29" s="300"/>
      <c r="DM29" s="300"/>
      <c r="DN29" s="300"/>
      <c r="DO29" s="300"/>
      <c r="DP29" s="300"/>
      <c r="DQ29" s="300"/>
      <c r="DR29" s="300"/>
      <c r="DS29" s="300"/>
      <c r="DT29" s="300"/>
      <c r="DU29" s="300"/>
      <c r="DV29" s="300"/>
      <c r="DW29" s="300"/>
      <c r="DX29" s="300"/>
      <c r="DY29" s="300"/>
      <c r="DZ29" s="300"/>
      <c r="EA29" s="300"/>
      <c r="EB29" s="300"/>
      <c r="EC29" s="300"/>
      <c r="ED29" s="300"/>
      <c r="EE29" s="300"/>
      <c r="EF29" s="300"/>
      <c r="EG29" s="300"/>
      <c r="EH29" s="300"/>
      <c r="EI29" s="300"/>
      <c r="EJ29" s="300"/>
      <c r="EK29" s="300"/>
      <c r="EL29" s="300"/>
      <c r="EM29" s="300"/>
      <c r="EN29" s="300"/>
      <c r="EO29" s="300"/>
      <c r="EP29" s="300"/>
      <c r="EQ29" s="300"/>
      <c r="ER29" s="300"/>
      <c r="ES29" s="300"/>
      <c r="ET29" s="300"/>
      <c r="EU29" s="300"/>
      <c r="EV29" s="300"/>
      <c r="EW29" s="300"/>
      <c r="EX29" s="300"/>
      <c r="EY29" s="300"/>
      <c r="EZ29" s="300"/>
      <c r="FA29" s="300"/>
      <c r="FB29" s="300"/>
      <c r="FC29" s="300"/>
      <c r="FD29" s="300"/>
      <c r="FE29" s="300"/>
      <c r="FF29" s="300"/>
      <c r="FG29" s="300"/>
      <c r="FH29" s="300"/>
      <c r="FI29" s="300"/>
      <c r="FJ29" s="300"/>
      <c r="FK29" s="300"/>
      <c r="FL29" s="300"/>
      <c r="FM29" s="300"/>
      <c r="FN29" s="300"/>
      <c r="FO29" s="300"/>
      <c r="FP29" s="300"/>
      <c r="FQ29" s="300"/>
      <c r="FR29" s="300"/>
      <c r="FS29" s="300"/>
      <c r="FT29" s="300"/>
      <c r="FU29" s="300"/>
      <c r="FV29" s="300"/>
      <c r="FW29" s="300"/>
      <c r="FX29" s="300"/>
      <c r="FY29" s="300"/>
      <c r="FZ29" s="300"/>
      <c r="GA29" s="300"/>
      <c r="GB29" s="300"/>
      <c r="GC29" s="300"/>
      <c r="GD29" s="300"/>
      <c r="GE29" s="300"/>
      <c r="GF29" s="300"/>
      <c r="GG29" s="300"/>
      <c r="GH29" s="300"/>
      <c r="GI29" s="300"/>
      <c r="GJ29" s="300"/>
      <c r="GK29" s="300"/>
    </row>
  </sheetData>
  <sheetProtection/>
  <mergeCells count="6">
    <mergeCell ref="A3:C3"/>
    <mergeCell ref="A4:A6"/>
    <mergeCell ref="E4:E6"/>
    <mergeCell ref="F4:F6"/>
    <mergeCell ref="B4:D5"/>
    <mergeCell ref="A1:F1"/>
  </mergeCells>
  <printOptions horizontalCentered="1"/>
  <pageMargins left="0.3937007874015748" right="0.3937007874015748" top="0.984251968503937" bottom="0.984251968503937" header="0" footer="0"/>
  <pageSetup fitToHeight="2"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K17"/>
  <sheetViews>
    <sheetView tabSelected="1" zoomScalePageLayoutView="0" workbookViewId="0" topLeftCell="A1">
      <selection activeCell="B8" sqref="B8:K8"/>
    </sheetView>
  </sheetViews>
  <sheetFormatPr defaultColWidth="9.33203125" defaultRowHeight="11.25"/>
  <cols>
    <col min="1" max="1" width="22.5" style="177" customWidth="1"/>
    <col min="2" max="6" width="20.83203125" style="177" customWidth="1"/>
    <col min="7" max="7" width="25.83203125" style="177" customWidth="1"/>
    <col min="8" max="11" width="20.83203125" style="177" customWidth="1"/>
  </cols>
  <sheetData>
    <row r="1" s="177" customFormat="1" ht="32.25" customHeight="1">
      <c r="A1" s="177" t="s">
        <v>139</v>
      </c>
    </row>
    <row r="2" spans="1:11" s="177" customFormat="1" ht="47.25" customHeight="1">
      <c r="A2" s="415" t="s">
        <v>523</v>
      </c>
      <c r="B2" s="416"/>
      <c r="C2" s="416"/>
      <c r="D2" s="416"/>
      <c r="E2" s="416"/>
      <c r="F2" s="416"/>
      <c r="G2" s="416"/>
      <c r="H2" s="416"/>
      <c r="I2" s="416"/>
      <c r="J2" s="416"/>
      <c r="K2" s="416"/>
    </row>
    <row r="3" spans="1:11" s="177" customFormat="1" ht="47.25" customHeight="1">
      <c r="A3" s="198"/>
      <c r="B3" s="198"/>
      <c r="C3" s="198"/>
      <c r="D3" s="198"/>
      <c r="E3" s="198"/>
      <c r="F3" s="198"/>
      <c r="G3" s="198"/>
      <c r="H3" s="198"/>
      <c r="I3" s="198"/>
      <c r="J3" s="198"/>
      <c r="K3" s="197" t="s">
        <v>174</v>
      </c>
    </row>
    <row r="4" spans="1:11" s="177" customFormat="1" ht="31.5" customHeight="1">
      <c r="A4" s="449" t="s">
        <v>584</v>
      </c>
      <c r="B4" s="449"/>
      <c r="C4" s="449"/>
      <c r="D4" s="199" t="s">
        <v>140</v>
      </c>
      <c r="E4" s="418"/>
      <c r="F4" s="417"/>
      <c r="G4" s="199" t="s">
        <v>141</v>
      </c>
      <c r="H4" s="200"/>
      <c r="I4" s="201"/>
      <c r="K4" s="1" t="s">
        <v>3</v>
      </c>
    </row>
    <row r="5" spans="1:11" s="177" customFormat="1" ht="52.5" customHeight="1">
      <c r="A5" s="202" t="s">
        <v>142</v>
      </c>
      <c r="B5" s="202" t="s">
        <v>143</v>
      </c>
      <c r="C5" s="202" t="s">
        <v>144</v>
      </c>
      <c r="D5" s="202" t="s">
        <v>145</v>
      </c>
      <c r="E5" s="202" t="s">
        <v>146</v>
      </c>
      <c r="F5" s="202" t="s">
        <v>147</v>
      </c>
      <c r="G5" s="202" t="s">
        <v>148</v>
      </c>
      <c r="H5" s="202" t="s">
        <v>149</v>
      </c>
      <c r="I5" s="202" t="s">
        <v>150</v>
      </c>
      <c r="J5" s="202" t="s">
        <v>151</v>
      </c>
      <c r="K5" s="202" t="s">
        <v>152</v>
      </c>
    </row>
    <row r="6" spans="1:11" s="177" customFormat="1" ht="14.25">
      <c r="A6" s="203" t="s">
        <v>153</v>
      </c>
      <c r="B6" s="204">
        <v>1</v>
      </c>
      <c r="C6" s="204">
        <v>2</v>
      </c>
      <c r="D6" s="204">
        <v>3</v>
      </c>
      <c r="E6" s="204">
        <v>4</v>
      </c>
      <c r="F6" s="204">
        <v>5</v>
      </c>
      <c r="G6" s="204">
        <v>6</v>
      </c>
      <c r="H6" s="204">
        <v>7</v>
      </c>
      <c r="I6" s="204">
        <v>8</v>
      </c>
      <c r="J6" s="204">
        <v>9</v>
      </c>
      <c r="K6" s="204"/>
    </row>
    <row r="7" spans="1:11" s="177" customFormat="1" ht="55.5" customHeight="1">
      <c r="A7" s="450" t="s">
        <v>573</v>
      </c>
      <c r="B7" s="178">
        <v>3934.62</v>
      </c>
      <c r="C7" s="178">
        <v>3934.62</v>
      </c>
      <c r="D7" s="178"/>
      <c r="E7" s="178"/>
      <c r="F7" s="178"/>
      <c r="G7" s="178"/>
      <c r="H7" s="178"/>
      <c r="I7" s="178"/>
      <c r="J7" s="178"/>
      <c r="K7" s="178"/>
    </row>
    <row r="8" spans="1:11" s="177" customFormat="1" ht="174" customHeight="1">
      <c r="A8" s="202" t="s">
        <v>154</v>
      </c>
      <c r="B8" s="442" t="s">
        <v>574</v>
      </c>
      <c r="C8" s="445"/>
      <c r="D8" s="445"/>
      <c r="E8" s="445"/>
      <c r="F8" s="445"/>
      <c r="G8" s="445"/>
      <c r="H8" s="445"/>
      <c r="I8" s="445"/>
      <c r="J8" s="445"/>
      <c r="K8" s="446"/>
    </row>
    <row r="9" spans="1:11" s="177" customFormat="1" ht="93.75" customHeight="1">
      <c r="A9" s="202" t="s">
        <v>155</v>
      </c>
      <c r="B9" s="442" t="s">
        <v>575</v>
      </c>
      <c r="C9" s="445"/>
      <c r="D9" s="445"/>
      <c r="E9" s="445"/>
      <c r="F9" s="446"/>
      <c r="G9" s="178" t="s">
        <v>156</v>
      </c>
      <c r="H9" s="442" t="s">
        <v>577</v>
      </c>
      <c r="I9" s="445"/>
      <c r="J9" s="445"/>
      <c r="K9" s="446"/>
    </row>
    <row r="10" spans="1:11" s="177" customFormat="1" ht="93.75" customHeight="1">
      <c r="A10" s="202" t="s">
        <v>157</v>
      </c>
      <c r="B10" s="443" t="s">
        <v>576</v>
      </c>
      <c r="C10" s="447"/>
      <c r="D10" s="447"/>
      <c r="E10" s="447"/>
      <c r="F10" s="448"/>
      <c r="G10" s="178" t="s">
        <v>158</v>
      </c>
      <c r="H10" s="442" t="s">
        <v>578</v>
      </c>
      <c r="I10" s="445"/>
      <c r="J10" s="445"/>
      <c r="K10" s="446"/>
    </row>
    <row r="11" spans="1:11" s="177" customFormat="1" ht="36" customHeight="1">
      <c r="A11" s="421" t="s">
        <v>159</v>
      </c>
      <c r="B11" s="421" t="s">
        <v>160</v>
      </c>
      <c r="C11" s="178" t="s">
        <v>161</v>
      </c>
      <c r="D11" s="442" t="s">
        <v>579</v>
      </c>
      <c r="E11" s="424"/>
      <c r="F11" s="425"/>
      <c r="G11" s="421" t="s">
        <v>162</v>
      </c>
      <c r="H11" s="178" t="s">
        <v>163</v>
      </c>
      <c r="I11" s="444" t="s">
        <v>582</v>
      </c>
      <c r="J11" s="419"/>
      <c r="K11" s="420"/>
    </row>
    <row r="12" spans="1:11" s="177" customFormat="1" ht="36" customHeight="1">
      <c r="A12" s="422"/>
      <c r="B12" s="422"/>
      <c r="C12" s="178" t="s">
        <v>164</v>
      </c>
      <c r="D12" s="442" t="s">
        <v>580</v>
      </c>
      <c r="E12" s="424"/>
      <c r="F12" s="425"/>
      <c r="G12" s="422"/>
      <c r="H12" s="178" t="s">
        <v>165</v>
      </c>
      <c r="I12" s="444" t="s">
        <v>583</v>
      </c>
      <c r="J12" s="419"/>
      <c r="K12" s="420"/>
    </row>
    <row r="13" spans="1:11" s="177" customFormat="1" ht="36" customHeight="1">
      <c r="A13" s="422"/>
      <c r="B13" s="422"/>
      <c r="C13" s="178" t="s">
        <v>166</v>
      </c>
      <c r="D13" s="443" t="s">
        <v>581</v>
      </c>
      <c r="E13" s="428"/>
      <c r="F13" s="429"/>
      <c r="G13" s="422"/>
      <c r="H13" s="178" t="s">
        <v>167</v>
      </c>
      <c r="I13" s="426"/>
      <c r="J13" s="419"/>
      <c r="K13" s="420"/>
    </row>
    <row r="14" spans="1:11" s="177" customFormat="1" ht="36" customHeight="1">
      <c r="A14" s="422"/>
      <c r="B14" s="422"/>
      <c r="C14" s="178" t="s">
        <v>168</v>
      </c>
      <c r="D14" s="427"/>
      <c r="E14" s="428"/>
      <c r="F14" s="429"/>
      <c r="G14" s="422"/>
      <c r="H14" s="178" t="s">
        <v>169</v>
      </c>
      <c r="I14" s="426"/>
      <c r="J14" s="419"/>
      <c r="K14" s="420"/>
    </row>
    <row r="15" spans="1:11" s="177" customFormat="1" ht="36" customHeight="1">
      <c r="A15" s="422"/>
      <c r="B15" s="422"/>
      <c r="C15" s="178" t="s">
        <v>170</v>
      </c>
      <c r="D15" s="427"/>
      <c r="E15" s="428"/>
      <c r="F15" s="429"/>
      <c r="G15" s="422"/>
      <c r="H15" s="178" t="s">
        <v>171</v>
      </c>
      <c r="I15" s="426"/>
      <c r="J15" s="419"/>
      <c r="K15" s="420"/>
    </row>
    <row r="16" spans="1:11" s="177" customFormat="1" ht="36" customHeight="1">
      <c r="A16" s="423"/>
      <c r="B16" s="423"/>
      <c r="C16" s="178" t="s">
        <v>172</v>
      </c>
      <c r="D16" s="426"/>
      <c r="E16" s="419"/>
      <c r="F16" s="420"/>
      <c r="G16" s="423"/>
      <c r="H16" s="178" t="s">
        <v>173</v>
      </c>
      <c r="I16" s="426"/>
      <c r="J16" s="419"/>
      <c r="K16" s="420"/>
    </row>
    <row r="17" ht="11.25">
      <c r="A17" s="230" t="s">
        <v>264</v>
      </c>
    </row>
  </sheetData>
  <sheetProtection/>
  <mergeCells count="23">
    <mergeCell ref="I13:K13"/>
    <mergeCell ref="D14:F14"/>
    <mergeCell ref="I14:K14"/>
    <mergeCell ref="D15:F15"/>
    <mergeCell ref="I15:K15"/>
    <mergeCell ref="D16:F16"/>
    <mergeCell ref="I16:K16"/>
    <mergeCell ref="B10:F10"/>
    <mergeCell ref="H10:K10"/>
    <mergeCell ref="A11:A16"/>
    <mergeCell ref="B11:B16"/>
    <mergeCell ref="D11:F11"/>
    <mergeCell ref="G11:G16"/>
    <mergeCell ref="I11:K11"/>
    <mergeCell ref="D12:F12"/>
    <mergeCell ref="I12:K12"/>
    <mergeCell ref="D13:F13"/>
    <mergeCell ref="A2:K2"/>
    <mergeCell ref="E4:F4"/>
    <mergeCell ref="B8:K8"/>
    <mergeCell ref="B9:F9"/>
    <mergeCell ref="H9:K9"/>
    <mergeCell ref="A4:C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2021-03-15T01:37:53Z</cp:lastPrinted>
  <dcterms:created xsi:type="dcterms:W3CDTF">2017-01-26T02:06:17Z</dcterms:created>
  <dcterms:modified xsi:type="dcterms:W3CDTF">2022-02-09T02:19:45Z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