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44" firstSheet="34"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2">'10一般公共预算基本支出表（按经济）'!$A$1:$F$60</definedName>
    <definedName name="_xlnm.Print_Area" localSheetId="33">'11纳入预算管理的行政事业性收费支出预算明细表'!$A$1:$M$16</definedName>
    <definedName name="_xlnm.Print_Area" localSheetId="34">'12纳入预算管理的政府性基金'!$A$1:$M$13</definedName>
    <definedName name="_xlnm.Print_Area" localSheetId="35">'13国有资本经营支出'!$A$1:$M$22</definedName>
    <definedName name="_xlnm.Print_Area" localSheetId="36">'14项目支出表'!$A$1:$R$62</definedName>
    <definedName name="_xlnm.Print_Area" localSheetId="37">'15政府采购表'!$A$1:$P$19</definedName>
    <definedName name="_xlnm.Print_Area" localSheetId="38">'16购买服务表'!$A$1:$Q$10</definedName>
    <definedName name="_xlnm.Print_Area" localSheetId="39">'17一般公共预算“三公”经费'!$A$1:$C$11</definedName>
    <definedName name="_xlnm.Print_Area" localSheetId="40">'18机关运行经费'!$A$1:$F$12</definedName>
    <definedName name="_xlnm.Print_Area" localSheetId="23">'1部门收支总表'!$A$1:$D$20</definedName>
    <definedName name="_xlnm.Print_Area" localSheetId="24">'2部门收支总表（分单位）'!$A$1:$Q$18</definedName>
    <definedName name="_xlnm.Print_Area" localSheetId="25">'3部门收入总表'!$A$1:$P$140</definedName>
    <definedName name="_xlnm.Print_Area" localSheetId="26">'4部门支出总表'!$A$1:$J$138</definedName>
    <definedName name="_xlnm.Print_Area" localSheetId="27">'5部门支出总表 (按功能)'!$A$1:$O$37</definedName>
    <definedName name="_xlnm.Print_Area" localSheetId="28">'6财政拨款收支总表'!$A$1:$Q$18</definedName>
    <definedName name="_xlnm.Print_Area" localSheetId="29">'7财政拨款支出按功能分类'!$A$1:$J$147</definedName>
    <definedName name="_xlnm.Print_Area" localSheetId="30">'8一般公共预算支出表'!$A$1:$M$150</definedName>
    <definedName name="_xlnm.Print_Area" localSheetId="31">'9一般公共预算基本支出表（按功能）'!#REF!</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3">'1部门收支总表'!$1:$5</definedName>
    <definedName name="_xlnm.Print_Titles" localSheetId="24">'2部门收支总表（分单位）'!$1:$6</definedName>
    <definedName name="_xlnm.Print_Titles" localSheetId="25">'3部门收入总表'!$1:$5</definedName>
    <definedName name="_xlnm.Print_Titles" localSheetId="26">'4部门支出总表'!$1:$6</definedName>
    <definedName name="_xlnm.Print_Titles" localSheetId="27">'5部门支出总表 (按功能)'!$1:$5</definedName>
    <definedName name="_xlnm.Print_Titles" localSheetId="28">'6财政拨款收支总表'!$1:$3</definedName>
    <definedName name="_xlnm.Print_Titles" localSheetId="29">'7财政拨款支出按功能分类'!$1:$5</definedName>
    <definedName name="_xlnm.Print_Titles" localSheetId="30">'8一般公共预算支出表'!$1:$5</definedName>
    <definedName name="_xlnm.Print_Titles" localSheetId="31">'9一般公共预算基本支出表（按功能）'!$1:$5</definedName>
    <definedName name="_xlnm.Print_Titles" localSheetId="21">'公开表皮'!$1:$15</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<sst xmlns="http://schemas.openxmlformats.org/spreadsheetml/2006/main" count="2767" uniqueCount="603">
  <si>
    <t>附件2</t>
  </si>
  <si>
    <r>
      <t>抚顺市民政局2018</t>
    </r>
    <r>
      <rPr>
        <b/>
        <sz val="24"/>
        <rFont val="宋体"/>
        <family val="0"/>
      </rPr>
      <t>年部门预算和“三公”经费预算公开表</t>
    </r>
  </si>
  <si>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</si>
  <si>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</si>
  <si>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</si>
  <si>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</si>
  <si>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</si>
  <si>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</si>
  <si>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</si>
  <si>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</si>
  <si>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</si>
  <si>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</si>
  <si>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</si>
  <si>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</si>
  <si>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</si>
  <si>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</si>
  <si>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</si>
  <si>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</si>
  <si>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</si>
  <si>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</si>
  <si>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</si>
  <si>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</si>
  <si>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</si>
  <si>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</si>
  <si>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</si>
  <si>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t>
  </si>
  <si>
    <t>单位：万元</t>
  </si>
  <si>
    <t>收                 入</t>
  </si>
  <si>
    <t>支           出</t>
  </si>
  <si>
    <t>项          目</t>
  </si>
  <si>
    <t>预算数</t>
  </si>
  <si>
    <t>一、财政拨款收入</t>
  </si>
  <si>
    <t>社会保障和就业支出</t>
  </si>
  <si>
    <t>其中：上级提前告知转移支付资金</t>
  </si>
  <si>
    <t>医疗卫生与计划生育支出</t>
  </si>
  <si>
    <t>二、纳入预算管理的行政事业性收费</t>
  </si>
  <si>
    <t xml:space="preserve">  医疗卫生与计划生育管理事务</t>
  </si>
  <si>
    <t>三、纳入预算管理的专项收入</t>
  </si>
  <si>
    <t xml:space="preserve">    行政事业单位医疗</t>
  </si>
  <si>
    <t>四、纳入政府性基金预算管理收入</t>
  </si>
  <si>
    <t>住房保障支出</t>
  </si>
  <si>
    <t xml:space="preserve">  住房改革支出</t>
  </si>
  <si>
    <t>五、纳入专户管理的行政事业性收费</t>
  </si>
  <si>
    <t xml:space="preserve">    住房公积金</t>
  </si>
  <si>
    <t>六、政府住房收入</t>
  </si>
  <si>
    <t>其他支出</t>
  </si>
  <si>
    <t>七、国有资源（资产）有偿使用收入</t>
  </si>
  <si>
    <t>八、其他收入</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</si>
  <si>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</si>
  <si>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</si>
  <si>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</si>
  <si>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</si>
  <si>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</si>
  <si>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</si>
  <si>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</si>
  <si>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</si>
  <si>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</si>
  <si>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</si>
  <si>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</si>
  <si>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</si>
  <si>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</si>
  <si>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</si>
  <si>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</si>
  <si>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抚顺市民政</t>
    </r>
    <r>
      <rPr>
        <sz val="10"/>
        <rFont val="宋体"/>
        <family val="0"/>
      </rPr>
      <t>局本级</t>
    </r>
  </si>
  <si>
    <t>抚顺市雷锋纪念馆</t>
  </si>
  <si>
    <t>抚顺市社会福利院</t>
  </si>
  <si>
    <t>抚顺市老龄工作委员会</t>
  </si>
  <si>
    <t>抚顺市殡葬管理处</t>
  </si>
  <si>
    <t>抚顺市养老院</t>
  </si>
  <si>
    <t>抚顺市殡仪馆</t>
  </si>
  <si>
    <t>抚顺市救助管理站</t>
  </si>
  <si>
    <t>抚顺市慈善总会办公室</t>
  </si>
  <si>
    <t>抚顺市居民家庭经济状况核对中心</t>
  </si>
  <si>
    <t>抚顺市福利彩票发行中心</t>
  </si>
  <si>
    <t>2018年部门收入总体情况表</t>
  </si>
  <si>
    <t>公开表3</t>
  </si>
  <si>
    <t>科目编码</t>
  </si>
  <si>
    <t>科目名称</t>
  </si>
  <si>
    <t>类</t>
  </si>
  <si>
    <t>款</t>
  </si>
  <si>
    <t>项</t>
  </si>
  <si>
    <t>总计</t>
  </si>
  <si>
    <t>抚顺市民政局本级</t>
  </si>
  <si>
    <t>208</t>
  </si>
  <si>
    <t>02</t>
  </si>
  <si>
    <t xml:space="preserve">  民政管理事务</t>
  </si>
  <si>
    <t xml:space="preserve">  </t>
  </si>
  <si>
    <t>01</t>
  </si>
  <si>
    <t xml:space="preserve">    行政运行</t>
  </si>
  <si>
    <t xml:space="preserve">    一般行政管理事务</t>
  </si>
  <si>
    <t>04</t>
  </si>
  <si>
    <t xml:space="preserve">    拥军优属</t>
  </si>
  <si>
    <t>06</t>
  </si>
  <si>
    <t xml:space="preserve">    民间组织管理</t>
  </si>
  <si>
    <t>99</t>
  </si>
  <si>
    <t xml:space="preserve">    其他民政管理事务支出</t>
  </si>
  <si>
    <t>05</t>
  </si>
  <si>
    <t xml:space="preserve">  行政事业单位离退休</t>
  </si>
  <si>
    <t xml:space="preserve">    归口管理的行政单位离退休</t>
  </si>
  <si>
    <t>09</t>
  </si>
  <si>
    <t xml:space="preserve">  退役安置</t>
  </si>
  <si>
    <t xml:space="preserve">    军队移交政府的离退休人员安置</t>
  </si>
  <si>
    <t xml:space="preserve">    其他退役安置支出</t>
  </si>
  <si>
    <t xml:space="preserve">  其他社会保障和就业支出</t>
  </si>
  <si>
    <t xml:space="preserve">    其他社会保障和就业支出</t>
  </si>
  <si>
    <t>210</t>
  </si>
  <si>
    <t>221</t>
  </si>
  <si>
    <t xml:space="preserve">    事业单位离退休</t>
  </si>
  <si>
    <t xml:space="preserve">    机关事业单位基本养老保险缴费支出</t>
  </si>
  <si>
    <t>08</t>
  </si>
  <si>
    <t xml:space="preserve">  抚恤</t>
  </si>
  <si>
    <t xml:space="preserve">    优抚事业单位支出</t>
  </si>
  <si>
    <t>11</t>
  </si>
  <si>
    <t xml:space="preserve">  行政事业单位医疗</t>
  </si>
  <si>
    <t xml:space="preserve">    事业单位医疗</t>
  </si>
  <si>
    <t>非税收入</t>
  </si>
  <si>
    <t>07</t>
  </si>
  <si>
    <t xml:space="preserve">  国有资源（有偿）使用收入</t>
  </si>
  <si>
    <t>103</t>
  </si>
  <si>
    <t xml:space="preserve">    事业单位国有资产出租、出借收入</t>
  </si>
  <si>
    <t>行政事业单位离退休</t>
  </si>
  <si>
    <t>事业单位离退休</t>
  </si>
  <si>
    <t>抚恤</t>
  </si>
  <si>
    <t>其他优抚支出</t>
  </si>
  <si>
    <t>10</t>
  </si>
  <si>
    <t>社会福利</t>
  </si>
  <si>
    <t>儿童福利</t>
  </si>
  <si>
    <t>老年福利</t>
  </si>
  <si>
    <t>社会福利事业单位</t>
  </si>
  <si>
    <t>行政事业单位医疗</t>
  </si>
  <si>
    <t>事业单位医疗</t>
  </si>
  <si>
    <t>住房改革支出</t>
  </si>
  <si>
    <t>住房公积金</t>
  </si>
  <si>
    <t>抚顺市老龄工作委员会办公室</t>
  </si>
  <si>
    <t xml:space="preserve">    老龄事务</t>
  </si>
  <si>
    <t xml:space="preserve">    行政单位医疗</t>
  </si>
  <si>
    <t>殡葬</t>
  </si>
  <si>
    <t>一般行政管理事务</t>
  </si>
  <si>
    <t>医疗保障</t>
  </si>
  <si>
    <t>社会福利支出</t>
  </si>
  <si>
    <t>殡葬支出</t>
  </si>
  <si>
    <t xml:space="preserve">  人力资源和社会保障管理事务</t>
  </si>
  <si>
    <t>03</t>
  </si>
  <si>
    <t xml:space="preserve">    离退休人员管理机构</t>
  </si>
  <si>
    <t xml:space="preserve">    未归口管理的行政单位离退休</t>
  </si>
  <si>
    <t>机关事业单位基本养老保险缴费支出</t>
  </si>
  <si>
    <t>民政管理实务</t>
  </si>
  <si>
    <t>其他民政管理事务支出</t>
  </si>
  <si>
    <t xml:space="preserve">  医疗保障</t>
  </si>
  <si>
    <t>非说收入</t>
  </si>
  <si>
    <t>政府基金收入</t>
  </si>
  <si>
    <t>彩票发行机构和销售机构的业务费用</t>
  </si>
  <si>
    <t>2018年部门支出总体情况表</t>
  </si>
  <si>
    <t>公开表4</t>
  </si>
  <si>
    <t>市民政局本级</t>
  </si>
  <si>
    <t xml:space="preserve">    其他优抚支出</t>
  </si>
  <si>
    <t xml:space="preserve">  社会福利</t>
  </si>
  <si>
    <t xml:space="preserve">    儿童福利</t>
  </si>
  <si>
    <t xml:space="preserve">    老年福利</t>
  </si>
  <si>
    <t xml:space="preserve">    社会福利事业单位</t>
  </si>
  <si>
    <t>社会福利和就业支出</t>
  </si>
  <si>
    <t xml:space="preserve">  残疾人事业</t>
  </si>
  <si>
    <t xml:space="preserve">    殡葬</t>
  </si>
  <si>
    <t>5</t>
  </si>
  <si>
    <t>2</t>
  </si>
  <si>
    <t xml:space="preserve">  02</t>
  </si>
  <si>
    <t xml:space="preserve"> 彩票发行销售机构的业务费安排的支出</t>
  </si>
  <si>
    <t xml:space="preserve">  福利彩票销售机构的业务费用支出</t>
  </si>
  <si>
    <t>2018年部门支出总体情况表（按功能科目）</t>
  </si>
  <si>
    <t>公开表5</t>
  </si>
  <si>
    <t>部门名称：市民政局</t>
  </si>
  <si>
    <t>资金来源</t>
  </si>
  <si>
    <t>老龄事务</t>
  </si>
  <si>
    <t>残疾人事业</t>
  </si>
  <si>
    <t xml:space="preserve">优抚事业单位支出 </t>
  </si>
  <si>
    <t>2018年部门财政拨款收支总体情况表</t>
  </si>
  <si>
    <t>公开表6</t>
  </si>
  <si>
    <t>财政拨款收入预算</t>
  </si>
  <si>
    <t>财政拨款支出预算</t>
  </si>
  <si>
    <t>2018年部门财政拨款收支总体情况表（按功能科目）</t>
  </si>
  <si>
    <t>公开表7</t>
  </si>
  <si>
    <t>支出内容</t>
  </si>
  <si>
    <r>
      <t>市民政</t>
    </r>
    <r>
      <rPr>
        <sz val="10"/>
        <rFont val="宋体"/>
        <family val="0"/>
      </rPr>
      <t>局本级</t>
    </r>
  </si>
  <si>
    <r>
      <t>1</t>
    </r>
    <r>
      <rPr>
        <sz val="10"/>
        <rFont val="宋体"/>
        <family val="0"/>
      </rPr>
      <t>0</t>
    </r>
  </si>
  <si>
    <r>
      <t>0</t>
    </r>
    <r>
      <rPr>
        <sz val="10"/>
        <rFont val="宋体"/>
        <family val="0"/>
      </rPr>
      <t>4</t>
    </r>
  </si>
  <si>
    <r>
      <t>1</t>
    </r>
    <r>
      <rPr>
        <sz val="10"/>
        <rFont val="宋体"/>
        <family val="0"/>
      </rPr>
      <t>1</t>
    </r>
  </si>
  <si>
    <r>
      <t>0</t>
    </r>
    <r>
      <rPr>
        <sz val="10"/>
        <rFont val="宋体"/>
        <family val="0"/>
      </rPr>
      <t>2</t>
    </r>
  </si>
  <si>
    <r>
      <t>2</t>
    </r>
    <r>
      <rPr>
        <sz val="10"/>
        <rFont val="宋体"/>
        <family val="0"/>
      </rPr>
      <t>21</t>
    </r>
  </si>
  <si>
    <t>政府改革支出</t>
  </si>
  <si>
    <r>
      <t>0</t>
    </r>
    <r>
      <rPr>
        <sz val="10"/>
        <rFont val="宋体"/>
        <family val="0"/>
      </rPr>
      <t>1</t>
    </r>
  </si>
  <si>
    <r>
      <t>2</t>
    </r>
    <r>
      <rPr>
        <sz val="10"/>
        <rFont val="宋体"/>
        <family val="0"/>
      </rPr>
      <t>08</t>
    </r>
  </si>
  <si>
    <r>
      <t>0</t>
    </r>
    <r>
      <rPr>
        <sz val="10"/>
        <rFont val="宋体"/>
        <family val="0"/>
      </rPr>
      <t>5</t>
    </r>
  </si>
  <si>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</si>
  <si>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</si>
  <si>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</si>
  <si>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</si>
  <si>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</si>
  <si>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</si>
  <si>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</si>
  <si>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</si>
  <si>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</si>
  <si>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t xml:space="preserve">   事业单位离退休</t>
  </si>
  <si>
    <r>
      <t>201</t>
    </r>
    <r>
      <rPr>
        <b/>
        <sz val="22"/>
        <rFont val="宋体"/>
        <family val="0"/>
      </rPr>
      <t>8</t>
    </r>
    <r>
      <rPr>
        <b/>
        <sz val="22"/>
        <rFont val="宋体"/>
        <family val="0"/>
      </rPr>
      <t>年部门一般公共预算基本支出表</t>
    </r>
  </si>
  <si>
    <t>公开表9</t>
  </si>
  <si>
    <t>四、政府住房收入</t>
  </si>
  <si>
    <t>五、国有资源（资产）有偿使用收入</t>
  </si>
  <si>
    <t>六、其他收入</t>
  </si>
  <si>
    <t>优抚事业单位支出</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</si>
  <si>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</si>
  <si>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</si>
  <si>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</si>
  <si>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</si>
  <si>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</si>
  <si>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</si>
  <si>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</si>
  <si>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</si>
  <si>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</si>
  <si>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</si>
  <si>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</si>
  <si>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</si>
  <si>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</si>
  <si>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</si>
  <si>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</si>
  <si>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12</t>
  </si>
  <si>
    <t xml:space="preserve">    其他社会保障缴费</t>
  </si>
  <si>
    <t>13</t>
  </si>
  <si>
    <t>14</t>
  </si>
  <si>
    <t xml:space="preserve">    医疗费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</si>
  <si>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</si>
  <si>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</si>
  <si>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</si>
  <si>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</si>
  <si>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</si>
  <si>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</si>
  <si>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</si>
  <si>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</si>
  <si>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</si>
  <si>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</si>
  <si>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</si>
  <si>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</si>
  <si>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</si>
  <si>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</si>
  <si>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</si>
  <si>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</si>
  <si>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</si>
  <si>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</si>
  <si>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</si>
  <si>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</si>
  <si>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</si>
  <si>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</si>
  <si>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</si>
  <si>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</si>
  <si>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</si>
  <si>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</si>
  <si>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</si>
  <si>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</si>
  <si>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</si>
  <si>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</si>
  <si>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</si>
  <si>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</si>
  <si>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</si>
  <si>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</si>
  <si>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</si>
  <si>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</si>
  <si>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</si>
  <si>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</si>
  <si>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</si>
  <si>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</si>
  <si>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</si>
  <si>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</si>
  <si>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</si>
  <si>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</si>
  <si>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</si>
  <si>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</si>
  <si>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</si>
  <si>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</si>
  <si>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</si>
  <si>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</si>
  <si>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</si>
  <si>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</si>
  <si>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</si>
  <si>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</si>
  <si>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</si>
  <si>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</si>
  <si>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</si>
  <si>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</si>
  <si>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</si>
  <si>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</si>
  <si>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</si>
  <si>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</si>
  <si>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</si>
  <si>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</si>
  <si>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</si>
  <si>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</si>
  <si>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</si>
  <si>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</si>
  <si>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</si>
  <si>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</si>
  <si>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</si>
  <si>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</si>
  <si>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</si>
  <si>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</si>
  <si>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</si>
  <si>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</si>
  <si>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</si>
  <si>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</si>
  <si>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r>
      <t>0</t>
    </r>
    <r>
      <rPr>
        <sz val="12"/>
        <rFont val="宋体"/>
        <family val="0"/>
      </rPr>
      <t>7</t>
    </r>
  </si>
  <si>
    <t>其他国有资产（资源）有偿使用收入</t>
  </si>
  <si>
    <t>行政单位国有资产出租、出借收入</t>
  </si>
  <si>
    <r>
      <t>0</t>
    </r>
    <r>
      <rPr>
        <sz val="12"/>
        <rFont val="宋体"/>
        <family val="0"/>
      </rPr>
      <t>6</t>
    </r>
  </si>
  <si>
    <t>事业单位国有资产出租、出借收入</t>
  </si>
  <si>
    <t>49</t>
  </si>
  <si>
    <t>其他缴入国库的民政行政事业性收费</t>
  </si>
  <si>
    <t>05   学费</t>
  </si>
  <si>
    <r>
      <t>4</t>
    </r>
    <r>
      <rPr>
        <sz val="12"/>
        <rFont val="宋体"/>
        <family val="0"/>
      </rPr>
      <t>9</t>
    </r>
  </si>
  <si>
    <t>殡葬收费</t>
  </si>
  <si>
    <r>
      <rPr>
        <sz val="10"/>
        <rFont val="宋体"/>
        <family val="0"/>
      </rPr>
      <t>1</t>
    </r>
    <r>
      <rPr>
        <sz val="10"/>
        <rFont val="宋体"/>
        <family val="0"/>
      </rPr>
      <t>0</t>
    </r>
  </si>
  <si>
    <r>
      <rPr>
        <sz val="10"/>
        <rFont val="宋体"/>
        <family val="0"/>
      </rPr>
      <t>0</t>
    </r>
    <r>
      <rPr>
        <sz val="10"/>
        <rFont val="宋体"/>
        <family val="0"/>
      </rPr>
      <t>4</t>
    </r>
  </si>
  <si>
    <t>2018年部门（政府性基金收入）政府性基金预算支出表</t>
  </si>
  <si>
    <t>公开表12</t>
  </si>
  <si>
    <t>部门名称：抚顺市民政局</t>
  </si>
  <si>
    <r>
      <t>X</t>
    </r>
    <r>
      <rPr>
        <sz val="10"/>
        <rFont val="宋体"/>
        <family val="0"/>
      </rPr>
      <t>X</t>
    </r>
    <r>
      <rPr>
        <sz val="10"/>
        <rFont val="宋体"/>
        <family val="0"/>
      </rPr>
      <t>局本级</t>
    </r>
  </si>
  <si>
    <t>(下属二级单位）…</t>
  </si>
  <si>
    <t>229</t>
  </si>
  <si>
    <t>2018年部门（国有资本经营收入）国有资本经营预算支出表</t>
  </si>
  <si>
    <r>
      <t>公开表1</t>
    </r>
    <r>
      <rPr>
        <b/>
        <sz val="10"/>
        <rFont val="宋体"/>
        <family val="0"/>
      </rPr>
      <t>3</t>
    </r>
  </si>
  <si>
    <t>……</t>
  </si>
  <si>
    <t>注：本部门没有国有资本经营预算收入，也没有国有资本经营的支出，故本表无数据。</t>
  </si>
  <si>
    <t>2018年部门项目支出预算表</t>
  </si>
  <si>
    <r>
      <t>公开表1</t>
    </r>
    <r>
      <rPr>
        <b/>
        <sz val="10"/>
        <rFont val="宋体"/>
        <family val="0"/>
      </rPr>
      <t>4</t>
    </r>
  </si>
  <si>
    <t>项目名称</t>
  </si>
  <si>
    <t>项目内容</t>
  </si>
  <si>
    <t>民政运行专项</t>
  </si>
  <si>
    <t>一般业务类项目25.49万元。一、市民政局担负着全市民生及困难群体的工作重任，每年接待大量上访人员（复员军人、退伍军人、低保人员等），处理许多应急事情，工作涉及面广、上访人员复杂，程序繁琐，需建档、查询、整理、报告等成本费用、法律资询等费用17.6万元。二、网络维护费4.67万元；1、市民政局与民政部实施卫星视频连接网络维护费2.43万元；2、单独专用线、光纤维护、网点服务费2.24万元。三、民政民生工作网站、民政业务软件、纪检材料费等3.22万元,用于上报民政部的民政业务专用统计软件和购置国家、省、市纪检检察资料费用。</t>
  </si>
  <si>
    <t>拥军优属</t>
  </si>
  <si>
    <t>八一、春节慰问款</t>
  </si>
  <si>
    <t xml:space="preserve">一般业务类项目50.6万元。一、春节走访慰问30.3万元。1、慰问军分区、雷锋团、预备役四团、武警支队、消防支队各3万元，市警卫处、65145部队、65126部队、65189部队、65051部队各1万元，共20万元；2、慰问光荣院55人1万元、军休中心老功臣、军队离退休老干部230人2万元，共3万元；3、春节慰问23名复原干部，每人1000元，共2.3万元；4、慰问抚顺舰5万元。二、八一走访慰问18.3万元。1、走访慰问部队共计11万元。军分区、雷锋团、预备役四团、武警支队、消防支队各2万元、市警卫处1万。2、慰问光荣院1万元、军休中心老功臣、军队离退休老干部2万元，共3万。3、八一慰问23名复原干部，每人1000元，共2.3万元。4、慰问抚顺舰2万元。三、慰问外出演习、训练部队2万元。军分区及预备役四团赴外地参加实弹射击演习，驻抚部队执行抢险抗灾演练任务等，向部队赠送慰问金2万元。
</t>
  </si>
  <si>
    <t>优抚工作专项经费</t>
  </si>
  <si>
    <t>一般业务类项目12万元。一、双拥工作经费9.7万元。1、抚顺双拥印刷费2.9万元。（1）双拥报：2.0元×500份×6期=0.6万元；（2）各类双拥文件：节日双拥活动通知5个、其他材料10个，15个×200份×1元=0.3万元；（3）《抚顺市双拥工作服务手册》10000册×2元=2万元；2、八一期间组织文艺进军营活动1万元。4场×2500元=1万元（四家团以上部队各演出一场）；3、军地青年联谊会两次共0.5万元。其中：①布置会场0.25万元，（做信息板、购拉花、气球等装饰物，制作会标、标签等）。②设计费主持人相关费用0.2万元。③购买活动相关用品道具0.05万元。4、清明节、烈士纪念日公祭大会费用共2万元。花篮8个×2000元=1.6万元，租用音响设备等物品2套×1000=2000元，其他费用2000元。5、第九轮双拥模范城期中考评宣传片制作费2万元。6、优抚印刷费1.3万元。（1）印制《优抚对象服务手册》5000份、《优抚对象明白卡》8000份：其中《优抚对象服务手册》64开50页，单价1.2元，需5000份×1.2元=0.6万元。《优抚对象明白卡》A4硬质塑封，单价1元，需7000份×1元=0.7万元。（2）优抚对象提标文件、转发上级文件等10个×540份×1元=0.54万元。二、优抚工作经费2.3万元。评残人员医疗检查鉴定经费2.3万元。辽宁省民政厅、省财政厅、省卫生厅《关于做好残疾人员医疗检查和鉴定工作有关问题的通知》（辽民函[2006]19号）规定：“医疗鉴定所需经费由同级财政部门列支。”包括调整残疾等级的因战老残疾军人残情鉴定、因公负伤医疗终结超过3年期限要求评残的公务员、警察残情初检以及申请认定带病回乡退伍军人身份的人员检查、鉴定工作。1、医疗专家检查鉴定费1.2万元。400元×15人×2次=1.2万元；2、评残体检租车费0.45万元。1500元×3次=0.45万元；3、医疗专家、司法鉴定费及律师费0.65万。</t>
  </si>
  <si>
    <t>民间组织管理</t>
  </si>
  <si>
    <t>社会组织业务费</t>
  </si>
  <si>
    <t>一般业务类项目4.81万元。一、社会组织成立、变更、注销、年检结果公示及处罚公告费用4万元。二、社会组织评估工作专项费用0.81万元。 根据《社会组织评估管理办法》（民政部令第39号），我市已开展了全市社会组织等级评估工作， 2018年将继续对社会组织进行评估，评估工作专项经费需0.81万元：（1）聘请评审专家、评估公司等专业人员共10名，评审费用160元/人×10人＝1600元；（2）A级牌匾、证书180元/套×25套=4500元。（3）评估文件、表格印刷费2000元。</t>
  </si>
  <si>
    <t>民政业务专项</t>
  </si>
  <si>
    <t xml:space="preserve">一般业务类项目21.99万元。一、市防灾减灾委员会工作费用3.88万元。1、主汛期应急值班人员盒饭费：90天×25元/人=2250元；2、查核灾人员就餐补助费：5组×4人×50元/天×5天=5000元；3、“5.12”宣传、培训、演练经费：制作横幅100条×80元/条=8000元；制作宣传单20000张×0.2元/张=4000元；制作宣传挂图1000张×2元/张=2000元；购置无线网卡需资金2000元；应急演练横幅、袖标需资金500元；共16500元。4、查核灾人员装备经费：2500元，其中，雨衣20件×100元=2000元、雨靴20双×25元=500元。5、救灾物资储备库物资保险1万元（500万元，保费千分之二）；6、北斗卫星电话詻费2500元。二、低保业务费15.11万元。（一）印刷费12.61万元。1、因动态管理需要，低保、特困供养及边缘户印刷费需12.36万元。低保印刷费用8.51万元。其中：城市低保证1.5万本×1.3元/本=1.95万元，配套表格1.5万份×2元/份=3万元；农村低保证1.2万本×1.3元/本=1.56万元，配套表格1万份×2元/份=2万元。特困供养印刷费用1.65万元。特困供养证0.5万本×1.3元/本=0.65万元，配套表格0.5万份×2元/份=1万。城乡低保边缘印刷费用2.2万元，其中：城市低保边缘户证0.7万本×1.3元/本=0.91万元，配套表格0.7万份×0.9元/份=0.63万元；农村低保边缘户证0.3万本×1.3元/本=0.39万元，配套表格0.3万份×0.9元/份=0.27万元。2、印制社会救助宣传单0.25万元。（二）社会救助工作人员意外伤害保险1万元。参保600人，比照2017年中标金额2万元，市、县区各承担50%，市本级需1万元。（三）城乡低保系统网络维护费0.5万元。（四）对县区、街道乡镇工作人员培训费1万元。三、残疾人两项补贴审核相关表格资料印刷费1万元。四、行政服务审批业务经费2万元。1、涉外婚姻登记管理1万元，根据《关于省涉外婚姻登记行政职权下放至市级行政主管部门管理工作的通知》（辽民发[2016]53号），购A4打印纸、照片打印专用纸、档案盒、办公用品、印制各种表格。2、购证书费1万元。
</t>
  </si>
  <si>
    <t>抚顺市居民家庭经济状况核对中心核对业务专项费用</t>
  </si>
  <si>
    <t>一般业务类项目53.46万元。一、基本运行资金35.87万元。1、光纤专线费26.94万元。核对中心负责低保系统平台、核对系统平台、医疗救助一站式平台、数字民政业务系统及民政系统办公自动化平台的网络运行、维护。民政专网建设包括：（1）民政专网23.34万元：9条VPN100M光纤专线（8个县区+中心）9×1.8万元=16.2万元，85条4M光纤（市属85 个街道、乡镇）85条×840元=7.14万元。（2）房产VPN100M光纤专线一条1.8万元。（3）人社一站式医疗结算专网1.8万元。2、核对报告制作费用4.63万元。核对中心业务范围包括为新申请低保待遇申请人出具核对报告；每月定期复查已享受低保待遇的人员，对疑似不再符合低保待遇的人员出具核对报告；对廉租房保障房、医疗救助、教育救助等其他社会救助出具核对报告。全年出具详细核对报告和简要核对报告单8000套。1、核对报告费1.66万元。详细核对报告1.5元/份×8000份=1.28万元；简要核对报告单：0.48元/份×8000份=0.38万元。2、两台票据打印机色带消耗：每月一条，1条×12个月×2台×20元=480元；3、打印机维修费用210元/年×2台=420元。4、新增贫困户建档立卡业务核对报告费2.88万元。3、物业费0.6万元。4、电费1.2万元。机房电费:服务器用电6280元，办公用电5720元。5、车辆运行及维护费2.5万元。二、核对中心平台维护费17.59万元。机房建设费17.59万元。1、房产数据交换前置机一台，4.5万元。E5-2630V4 双CPU 32G+3×1T+R5 +双电源。2、一站式医疗结算新农合端数据交换前置机一台4.5万元。 E5-2630V4 双CPU 32G+3×1T+R5 +双电源。3、高拍仪和身份证阅读器5套×0.5万=2.5万。市低保处、核对中心各1套，备用3套，共5套。4、核对报告打印机2台×0.5万=1万元。原有打印机已使用4年，需更换新的打印机。5、核对中心总前置机服务器网卡2块 ×0.45万=0.9万元。6、机房不间断电源蓄电池更换4.19万元（原UPS电池已使用3年需要更换40块*1047元/块=4.19万元）</t>
  </si>
  <si>
    <t>军队移交政府的离退休人员安置</t>
  </si>
  <si>
    <t>军休干部专项</t>
  </si>
  <si>
    <t>一般业务类项目29.07万元：抚顺市军休中心实有离退休人员230人，遗属70人，共计：300人。此款用于军队离休退休干部及遗属慰问款。</t>
  </si>
  <si>
    <t>其他退役安置支出</t>
  </si>
  <si>
    <t>复原干部生活补助经费和养老保险统筹金</t>
  </si>
  <si>
    <t>补贴类项目42.32万元。一、复员干部生活补助39.58万元。根据市政府批示的《关于为军队复员干部发放生活补助费的意见》结合我市公布的最低工资标准和自然增长机制，2018年将对23名复员干部发放生活补助，每人每月1434元（最低工资标准1320元/月，自然增长114元/月）需生活补助经费39.58万元（23人×12月×1434元/月）。二、养老保险统筹金2.74万元。根据《关于转发劳动和社会保障部 民政部 财政部关于进一步落实部分军队退役人员劳动保障政策的通知》（辽劳社发[2007]59号），个体工商户或灵活就业的复员干部，养老保险统筹基金部分由同级财政给予补贴，我市尚有5人继续办理养老保险接续，每人年统筹5472元，需养老统筹金2.74万元（5人×5472元/人）。</t>
  </si>
  <si>
    <t>其他社会保障和就业支出</t>
  </si>
  <si>
    <t>三方办业务费</t>
  </si>
  <si>
    <t>一般业务类项目8.52万元。一、办公室租赁费4.32万元。二、办公费及耗材2万元。三、日常控访及进京、沈阳等地处理突发信访事件需交通、食宿、电话费临时性支出2.2万元。</t>
  </si>
  <si>
    <t/>
  </si>
  <si>
    <t>场馆运行及设备设施维护专项</t>
  </si>
  <si>
    <t>商品和服务支出242.4万元：一、办公费2.85万元：1、网络费1.8万元；2、讲解员扩音器0.3万元；3、办公耗材0.75万元。二、水费4万元。三、电费82.2万元。雷锋纪念馆全年365天开馆，包括办公用电，展览，园区照明等，年用电合计50万元。四、物业管理费160.55万元：1、保洁费45万元：保洁费3.75万元/月×12个月=45万元；2、保安费75.6万元：保安费6.3万元/月×12个月=75.6万元；3、园林管护费39.95万元。五、维修（护）费25万元。1、馆内维修（护）费15万元：（1）、空调维保3.14万元；（2）、电梯维保1万元；（3）、配电室日常维护1万元；（4）、电气材料采购2万元；（5）、喷灌1万元；（6)、伸缩门维修0.36万元；(7)、监控摄像头2万元；(8)、多媒体维护费1.5万元；(9)、消防器材1万元；(10)、水暖维修材料2万元。2、园区维修（护）费10万元：(1)、园区绿化、硬化维护费5万元；（2）、照明系统1.5万元；（3）、人工湖维护1万元；（4）、园区座椅、果皮箱、卫生间等设施维护0.5万元；（5）、变电所维护1万元；（6）、园区美化布置鲜花1万元。</t>
  </si>
  <si>
    <t>乔安山生活补助及取暖费项目</t>
  </si>
  <si>
    <t>补贴类项目2.11万元：一、生活补助1.8万元。1、乔安山每月0.1万元×12月=1.2万元。2、妻子张淑琴每月0.05万元×12月=0.6万元。二、取暖费0.31万元。</t>
  </si>
  <si>
    <t>购置工作人员服装项目</t>
  </si>
  <si>
    <t>其他商品和服务支出3.2万元：雷锋纪念馆为我市宣传雷锋事迹、弘扬雷锋精神的窗口单位，所以工作人员需统一着装上岗。一、夏季服装1.6万元。400元/人×40人=1.6万元。二、冬季服装1.6万元。400元/人×40人=1.6万元。</t>
  </si>
  <si>
    <t>聘任派遣制讲解员项目</t>
  </si>
  <si>
    <t>其他商品和服务支出25.37万元：2015年初，雷锋纪念馆以劳务派遣的方式，通过社会公开招考招聘了7名讲解员，经市政府批准同意，讲解员工资待遇按行政事业单位临时雇佣人员第五类上限工资标准执行，并给与缴纳社会保险金。经测算，每人每月需3020元（五类人员上限工资2220元/月/人，社会保险金800元/月/人），合计3020元/月×7人×12月=25.37万元。</t>
  </si>
  <si>
    <t>异地义务宣传、巡回展览项目</t>
  </si>
  <si>
    <t>一般业务类项目50万元。为了更好的贯彻、执行省、市委关于建设全国雷锋文化“高峰”的决策部署及市委宣传部提出“一带一路、雷锋同行”的活动精神，雷锋纪念馆拟开展异地义务宣传、巡回展览项目。项目的主要内容是到外省市义务展示、宣传雷锋事迹，弘扬雷锋精神。同时，充分利用互联网的优势，设立雷锋网站、报刊等多种形式的媒介，满足各类人群对雷锋事迹的了解。另增强馆内工作人员服务质量，我馆拟聘请名师讲解、普通讲师交流等培训活动，提升广大观众的满意度。一、雷锋产品研发（纪念币、图书、画册等）5万元；二、巡展活动的设计制作及相关物品的购置（展架、展板、讲解设备、服装等）20万元；三、网站、刊物（设计、制作、编写、印刷）10万元。四、培训费8万元：1、名师讲座5万元；2、普通讲师授课3万元。五、重大节日展览7万元（雷锋纪念日、清明节、劳动节、儿童节、建军节、党的生日、国庆节）</t>
  </si>
  <si>
    <t>自费养员费用</t>
  </si>
  <si>
    <t>一、一般业务类项目支出65万元。根据财政局相关规定收入实行收支两条线。2017年养员收入预计为100万元，扣除5%在就业基金后，可支配资金为95万元,其中30万元列入基本支出临时工工资，余65万元作为自费养员生活费。一、伙食费320元/月×100人×12个月=38.4万元。二、水电费11.94万元，其中：电费7000度/月×0.5元/度×12个月=4.2万元；水费3000立/月×2.15×12个月=7.74万元。三、养员杂费35元/人/月×100人×12个月=4.2万元。四、职工值班费3.25万元； 在职职工值班费工资基数平均为123元/天。11天法定节假日×123元/天×3倍×8人次/天=3.25万元。五、全院养员看病、外出活动用车7.21万元为车辆保险、维修费、油费。</t>
  </si>
  <si>
    <t>孤残儿童项目资金</t>
  </si>
  <si>
    <t>一般业务类项目支出8.25万元。其中：一、儿童楼电梯井道改造工程5.34万元。儿童福利院接收捐赠电梯一部，电梯使用需要进行电梯井道改造工程。工程中标价为9.04万元，设计费0.27万元，评审费0.03万元。总计需资金9.34万元，以前年度捐赠款已经列支4万元，2018年需列支5.34万元。二、儿童福利院电费1.8万元。三、儿童福利院水费1.11万元。</t>
  </si>
  <si>
    <t>光荣院老人费用</t>
  </si>
  <si>
    <t>一、一般业务类项目支出55万元：根据经市领导批示同意的《关于光荣院荣退伤残老军人提高供养标准的意见》（抚财社报[2015]240号），市光荣院供养人员标准按照我市分散供养人员标准1.1倍确定，即平均每人每月1196元，优抚对象医疗费用根据实际发生费用列支。1、生活补助资金32万元，市光荣院供养解放战争在乡老复员军人、抗美援朝在乡老复员军人、乡老复员军人遗属等各类优抚对象2018年预计有22人，根据同类别优抚对象待遇标准的1.1倍测算，2018年需安排生活补助资金22人*1196元/月/人*12月=32万元。2、医疗费23万元。根据往年发生费用安排2018年医疗费23万元（含医院住院期间护理费）。</t>
  </si>
  <si>
    <t>老龄工作专项经费</t>
  </si>
  <si>
    <t>一般业务类项目9.5万元。一、调研经费1.5万元。老年人口和老龄事业发展状况调查。二、老年文体活动5万元。1、中老年乒乓球比赛1万元；2、中老年象棋比赛1万元；3、老年人书画大赛1万元；4、老年人广场文艺演出2万元。在全市组织4场大型老年人广场文艺汇演。三、走访慰问经费3万元。用于市领导走访全市72名百岁老人慰问及贫困老年人。</t>
  </si>
  <si>
    <t>老年活动中心经费</t>
  </si>
  <si>
    <t>一般业务类项目12万元。1、设备维护费用7万元，包括计算机维护、麻将机维护、台球台面更换、健身器材维护、电子琴维修维护、监控设备维护及网络数据升级等。2、政府购买服务聘用物业保洁公司费用5万元，活动中心公共区域卫生由办公厅统一负责，中心需承担各活动区域内卫生。</t>
  </si>
  <si>
    <t>老年大学专项经费</t>
  </si>
  <si>
    <t>一般业务类项目33.25万元：一、工资26.81万元。1、2018年教师工资23.81万元：市老年大学招生成立48个班级，其中12个 班每周上课2次，总计课时12个班×2次/周×4周×80元/课时×12个月＝92160元；38个班每周上课1次，总计课时38个班×1次/周×4周×80元/课时×12个月＝145920元。2、临时工工资3万元①保洁员1名×1050元/月×12月＝12600元②司机1名×1450元/月×12月＝17400元。二、老年大学有面包车一辆，其中：车辆费用2.3万元（含保险、车油及维修维护费）。三、教学用品2.94万元：书画用笔、墨、纸，A4打印纸10箱，A3打印纸5箱，A4碳粉，A3碳粉，硒鼓1个，粉笔10盒，教学用笔记本，黑水笔，白板笔，板擦等）。五、文艺汇演及教师学员表彰1.2万元。其中：1、走进社区演出4场8000元（会场布置费、租用场地音响、灯光等）。2、春节联欢会4000元（会场布置、水果、小纪念品等）</t>
  </si>
  <si>
    <t>租地费</t>
  </si>
  <si>
    <t>根据与村镇签订的协议，市龙凤山息园与高山息园同当地村镇签订了租地协议，根据协议规定，要缴纳村镇收入的一定比例作为租地费，因为资金紧张，压缩租地费，龙凤山息园缴纳20万元，高山息园缴纳10万元，共计30万元。</t>
  </si>
  <si>
    <t>广告宣传费</t>
  </si>
  <si>
    <t>随着公墓市场竞争日趋激烈，我处加大公墓广告宣传力度，扩大海葬及执法公告，平坟通告宣传。需要15万元广告宣传费。</t>
  </si>
  <si>
    <t>特种车辆费</t>
  </si>
  <si>
    <t>三家公墓丧户及职工通勤车7台，365天往返于城乡，尤其是在清明等祭祀高峰期更是全天不停的往返，车辆大都是7年以上车龄，给你路程距市内通汽车站点平均9公里，每日接送丧户往返4次，车况陈旧费用支出较高，车辆维修汽油保险等费用最低需要30万元。</t>
  </si>
  <si>
    <t>石碑材料费</t>
  </si>
  <si>
    <t>石碑材料是公墓销售的重要成本构成，三家公墓必须保证石碑货物碑种齐全，多样化，满足市场多层次需求，石碑材料的销售具有不可预测性，近百种石碑无法估测丧户需求的种类，根据历年石碑材料的销售量测算，收入1400万元，至少需要石碑材料480万元，方可以满足各公墓的基本销售需要。</t>
  </si>
  <si>
    <t>墓区维修维护费</t>
  </si>
  <si>
    <t>墓区维护费共计295.94万元。一、公墓绿化费23万元，主要用于三家公墓常规绿化投入，包括花圃建设，绿化带维护等。二、老墓区改造与维护费106万元，主要用于年久失修道路与挡土墙翻建等。三、老墓区改造维护用工工资，维修改造水费电费油款等成本性支出166.94万元。</t>
  </si>
  <si>
    <t>殡葬管理业务费</t>
  </si>
  <si>
    <t>业务费共计16万元。其中信息建设费和处机关及办公室办公设备7万元，聘请法律顾问费4万元，控访费3万元，购置消防器材费用2万元。</t>
  </si>
  <si>
    <t>养老院运行专项</t>
  </si>
  <si>
    <t>光纤使用费0.9万元</t>
  </si>
  <si>
    <t>自费养员专项支出</t>
  </si>
  <si>
    <t>老年福利支出81.68万元。1、伙食费60万元；2、电费8万元；3、水费5万元；4、日常维修费等8.68万元。</t>
  </si>
  <si>
    <t>丧葬用品及服务费</t>
  </si>
  <si>
    <t>一般业务类项目460万元。全年殡葬用品及殡葬服务费合计460万元。</t>
  </si>
  <si>
    <t>特种车辆购置及运行费</t>
  </si>
  <si>
    <t>一般业务类项目65万元。一、购置2台殡仪车辆30万元；二、日常车辆用油、保险、维修费35万元。</t>
  </si>
  <si>
    <t>维修（护）费</t>
  </si>
  <si>
    <t>一般业务类项目67万元。全馆设施设备维修维护费及污水处理设备67万元。</t>
  </si>
  <si>
    <t>火化用柴油</t>
  </si>
  <si>
    <t>一般业务类项目85万元。全年火化遗体用柴油85万元。</t>
  </si>
  <si>
    <t>运行专项</t>
  </si>
  <si>
    <t>一般业务类项目277.39万元。一、全馆卫生保洁、扫雪及保安费87.69万元。二、水电费120万元。三、垃圾处理及污水排放10万元。四、一次性整容用品及清洁劳保用品27万元。五、殡葬业务费19万元：1、宣传费10万元，2、全馆消防器材购置费2万元，3、全馆意外事故保险费7万元。六、全馆绿化、绿植租摆及维护费13.7万元。</t>
  </si>
  <si>
    <t>冷藏棺购置费</t>
  </si>
  <si>
    <t>一般业务类项目购置78.28万元。购置冷藏棺30台，共需78.28万元。</t>
  </si>
  <si>
    <t>贷款利息</t>
  </si>
  <si>
    <t>偿还省政府发行债券利息185万元。</t>
  </si>
  <si>
    <t>行政运行</t>
  </si>
  <si>
    <t>救助人员专项经费</t>
  </si>
  <si>
    <t>补贴类项目8.28万元。一、夜巡补助7.5万元。抚顺市救助管理站负责生活无着的流浪未成年人救助保护工作。夜间街面巡查工作环境艰苦，且是日常工作外增加的工作量，拟参照公安巡特警补助标准，给予夜间值勤人员工作补贴。每年11月初至次年3月份末，每天2台车值班车，10名值勤人员，每人每天50元，每月需要补助资金1.5万元，每年需7.5万元。二、救助人员意外伤害保险0.78万元。因在救助过程中会遇到无行为能力者及精神障碍人员，为使救助人员人身安全得到保障，需要保险0.78万元。</t>
  </si>
  <si>
    <t>福彩</t>
  </si>
  <si>
    <t>福彩业务专项经费</t>
  </si>
  <si>
    <t>一般业务类项目支出55.5万元。一、综合业务楼水电费13.17万元。二、维修费10万元：用于综合业务楼（总面积1480.02㎡）、西二街（总面积47.26㎡）、新抚分中心（总面积395.82㎡）、顺城分中心（总面积434.81㎡）、东洲分中心（总面积154.15㎡）、望花分中心（总面积131.4㎡）共6处房产，电脑日常维修维护费、空调日常维护修理费、排风机日常维护修理费、电路系统日常维护修理费，防火器具更换维护费、维修灯具、上下水维修维护费、维修门窗、电料等；三、培训会议费7.1万元：1、销售工作季度分析交流会经费2万元，一年四次；参加人数：每次550人(市福彩中心工作人员、全市投注站业主)、会议材料、会场布置等5,000元/次；2、快12、双色球、3D、七乐彩、即开票等玩法派奖培训、法律法规基础知识等大型综合培训共5.1万元：拟聘请中彩讲师团,预计讲师团一行3人，劳务费5,000元，参加人数：每次550人(市福彩中心工作人员、全市投注站销售网点业主)、会议材料、会场布置（租场地、租投影设备等）等3,000元/次ⅹ2次=0.6万元、，伙食费15元/人ⅹ300人ⅹ2次=9000元（为清原、新宾路远代销着提供伙食）。分中心对所在辖区内投注站每年4次培训，伙食补助25元ⅹ310人ⅹ4次=3.1万元（按促销、派奖活动分批安排培训等）。四、搬运费2.4万元：1、投注机更换设备配件到省中心快递费用及搬运费1.4万元；2.刮刮乐彩票搬运费1万元。五、食堂物业管理费15.87万元：工作时间、节假日伙食费。六、差旅费3.96万元：1、参加省中心、北京“刮刮乐”“双色球”活动2.5万元；2、市场调研费用1.46万元。七、聘请法律顾问及相关费用3万元。</t>
  </si>
  <si>
    <t>福彩工具车</t>
  </si>
  <si>
    <t>一般业务类项目支出29.7万元：福彩业务工具车费用29.7万元，12辆，工作用车每天下三县、六区到投注站为销售设备进行稽查、维修、维护等工作，车辆燃料费13.5万元、修理费8.6万元、车辆保险4.6万元、租车库2.46万元及车检费、公路通行费、停车费0.54万元。</t>
  </si>
  <si>
    <t>投注站形象建设</t>
  </si>
  <si>
    <t>一般业务类项目支出15万元。1、灭火器15万元。单价150元，1000个，500家投注站，每家2个灭火器。</t>
  </si>
  <si>
    <t>市场营销费</t>
  </si>
  <si>
    <t>市场营销费支出197.6万元。一、配合省福彩中心快乐12大型派奖活动，促销经费总计100万元（为回馈广大彩民对中国福利彩票快乐12 游戏法人喜爱和支持，提升快乐12品牌影响力和市场竞争力，抢抓销售旺季，激活彩票市场，推动抚顺福彩全年销售目标的圆满完成，按照省福彩关于开展中国福利彩票快乐12游戏派奖活动的通知精神，市福彩中心配合省中心全年进行2次快乐12促销活动，在4月和10月进行2次配套促销）。二、双色球、3D、刮刮乐玩法促销经费38万：为回馈广大彩民对福彩的喜爱和支持，提升品牌影响力和市场竞争力，抢抓销售旺季，调控淡季彩票市场，全年淡季、旺季促销，与中、省促销活动相配套开展。旺季15万元：开展双色球306定投、3D、“刮刮乐”即开票实物加奖。淡季23万元：开展双色球派奖、3D派奖和实物加奖双结合，派奖方式按中、省促销活动标准配套，“刮刮乐”实物促销活动。同时利用各大新闻媒体和站点的作用，借助商业步行街、电影院开展实践营销，采取赠送纪念品等灵活多样的形式进行广泛深入宣传，市中心促销形式及采购项目根据中省活动方案，同时结合我市市场实际予以安排，属于政府采购的项目，按采购程序办理。全年预计提高500万元销量。三、购置社会销售网点牌匾及销售棚5万元：1、社会销售网点牌匾1.5万元，单价150元，100家(为增加即开票销售渠道，全市社会网点如：药房、超市、烟点、加油站等地）；2、户外销售棚3.5万元，单价350元，100家。四、各玩法投注指南印刷费：27.80万元：5年电脑彩票各玩法号码走势图、合订本7元×15000本=10.5万元；彩票玩法宣传册1.68元×50000册=8.4万元；宣传画1000张×4.9元/张=4900元、折页30000份×1.87元/份=5.61万元，宣传画、折页共计6.1万元；《抚顺福彩》报纸印刷费2.8万元(3.34元×700份每期×12期)。五、营销宣传品26.8万元：1、购买1.8L电热水壶11.5万元，1000个，单价115元；2、2L双层保温桶6.75元，500个，单价135元；3、多用盘套盒2.85万元，500盒，单价57元；4、钥匙包3.9万元，500个，单价78元；5、迷你套陶瓷刀1.8万元，1000套，单价18元（回馈老彩民、吸引新彩民、扩大彩民群体，促销宣传品由站点发放给彩民）。</t>
  </si>
  <si>
    <t>彩票销售系统和运行维护费</t>
  </si>
  <si>
    <t>一般业务类项目支出21万元。一、彩票销售系统运行费13.47万元：1、系统服务费 3.74万元：110报警器服务年费0.5万元，投注站户外LED年通讯服务费3.24万元，单价60元/站，540家；2、专线通讯费9.73万元:电脑彩票设备VPDN共3处、数据通讯光纤共4处（包括维修设备专线、电脑票专线、刮刮乐专线、以及财政内网专线）、福彩中心及分中心办公室宽带共6处及电话费。二、彩票销售耗材3.5万元:其中复印机（SHAVP）换鼓1570/鼓×2次=3140元，加粉5次×395元=1975元，计5115元.复印机(佳能) 换鼓450元/鼓×2次=900元,加粉5次×100元=500元，计1400元.打印机鼓、色带KONICA BOOW2台×550元/鼓=1100元，加粉2次×100元=200元，HP1台×650元/鼓=650元，三星1600L2台×550元/鼓=1100元，6300K2台×110元/条色带=220元，计3270元.打印机彩色墨盒EPSON1台×600元/套×2套=1200元，HP1台×300元/套×2套=600元.计1800元.GESTENER COPY PRINER LNK CPT5速印刷机油墨 85元/盒×121=10285元，复印纸A4 52箱×160元=8320元(打印中奖单及中奖信息)，3联压感纸（241-80列-9.5×11）40箱×120元=4800元(刮刮乐即开票出入库单)计2.34万元；三、彩票机房及投注机维护费4.03万元：1、彩票机房维护费3.3万元（存放服务器，提供IT服务）；2、投注机维护费0.73万元。</t>
  </si>
  <si>
    <t>市场宣传推广费</t>
  </si>
  <si>
    <t>市场宣传推广费支出51.9 万元。一、纸媒宣传推广费20.5万元:抚顺晚报宣传费16万元：（1）每日第五版刊登开奖公告10万元，280元/日，一年；（2）每周四第十二版福彩周刊6万元，1176.5元/周，51周（3）为市区320家投注站订抚顺晚报总计4.5万元，140元/份×320份=44800元；二、广播电台、电视台宣传推广费29万：1、电台宣传费14万元：（1）抚顺新闻全年6万元，每天播放3次10秒音频、音乐台每天播放2次15秒音频；（2）抚顺交通台宣传费8万元，每天播放1次10秒音频；2、电视台宣传费15万元：电视台每日抚顺新闻前15秒视频全年15万元；三、党建学习资料等经费2.4万元。</t>
  </si>
  <si>
    <t>广告费</t>
  </si>
  <si>
    <t>广告费支出89.8万元。一、出租车广告宣传费10.9万元：1、灯箱广告语宣传费 2.85万元，全年190辆 单价150元/台（品牌宣传）；2、出租车LED尾屏广告费8万元，全年4100台出租车，每辆车9秒，单价39元/辆（宣传内容实时更新）。二、LED户外广告屏广告费21万元:天朗、新玛特、河东红事会、北站广场四处屏幕15秒滚动发布，每日120次（宣传内容实时更新）；三、楼宇间电梯广告宣传费12.9万元：1、视频宣传费3.13万元，全年29个点位，单价1079元/个（宣传内容实时更新）；2、楼宇间电梯广告板宣传费9.72万元，全年81块宣传板，单价1200元/块（宣传内容实时更新）。四、“民政信息报”印刷费7万元：一周一期、500份/期×50期×2.8元/份=7万元（宣传内容实时更新）；五、民政网站宣传费6万元：用于民政信息网站公布福彩中心业务广告、工作信息、中奖等信息的耗材费用（5000元/月×12月=6万元）（宣传内容实时更新）；六、户外宣传费7万元：1、宣传板4.5万元（250元/块/月×15块×12=4.5万元）（宣传内容实时更新）；2、宣传条幅2.5万元（制作宣传条幅200条，125元/条×200条=2.5万元）（宣传内容实时更新）。七、利用腾迅微信发送信息，按地域、年龄、手机、兴趣、数据等信息定向宣传，发送视频、图片广告全年10万元。（宣传内容实时更新）八、万达、横店影城观影前15秒广告费15万元：每天万达影城排映场次不少于50场，横店不少于35场，单价1764元/场（宣传内容实时更新）。</t>
  </si>
  <si>
    <r>
      <t>2018</t>
    </r>
    <r>
      <rPr>
        <b/>
        <sz val="18"/>
        <rFont val="宋体"/>
        <family val="0"/>
      </rPr>
      <t>年部门政府采购支出预算表</t>
    </r>
  </si>
  <si>
    <r>
      <t>公开表1</t>
    </r>
    <r>
      <rPr>
        <b/>
        <sz val="9"/>
        <rFont val="宋体"/>
        <family val="0"/>
      </rPr>
      <t>5</t>
    </r>
  </si>
  <si>
    <t>采购项目</t>
  </si>
  <si>
    <t>采购目录</t>
  </si>
  <si>
    <t>规格要求</t>
  </si>
  <si>
    <t>采购数量</t>
  </si>
  <si>
    <t xml:space="preserve"> 场馆运行及设备设施维护专项</t>
  </si>
  <si>
    <t>保安、保洁</t>
  </si>
  <si>
    <t>批</t>
  </si>
  <si>
    <t>石碑材料</t>
  </si>
  <si>
    <t>墓区工程</t>
  </si>
  <si>
    <t>丧葬用品</t>
  </si>
  <si>
    <t>鲜花、花圈、花束、祭祀用品</t>
  </si>
  <si>
    <t>卫生纸棺</t>
  </si>
  <si>
    <t>殡仪设备</t>
  </si>
  <si>
    <t>冷藏棺</t>
  </si>
  <si>
    <t>车辆</t>
  </si>
  <si>
    <t>殡仪车辆</t>
  </si>
  <si>
    <t>消毒劳保用品</t>
  </si>
  <si>
    <t>绿植租摆</t>
  </si>
  <si>
    <r>
      <t>2018</t>
    </r>
    <r>
      <rPr>
        <b/>
        <sz val="18"/>
        <rFont val="宋体"/>
        <family val="0"/>
      </rPr>
      <t>年部门政府购买服务支出预算表</t>
    </r>
  </si>
  <si>
    <r>
      <t>公开表1</t>
    </r>
    <r>
      <rPr>
        <b/>
        <sz val="9"/>
        <rFont val="宋体"/>
        <family val="0"/>
      </rPr>
      <t>6</t>
    </r>
  </si>
  <si>
    <t>购买项目名称</t>
  </si>
  <si>
    <t>购买服务项目内容</t>
  </si>
  <si>
    <t>对应购买服务目录内容(三级目录代码及名称)</t>
  </si>
  <si>
    <t>承接主体</t>
  </si>
  <si>
    <t>购买方式</t>
  </si>
  <si>
    <t>注：2018年本部门没有政府购买服务支出，故本表无数据。</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</si>
  <si>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</si>
  <si>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</si>
  <si>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</si>
  <si>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</si>
  <si>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</si>
  <si>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</si>
  <si>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</si>
  <si>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</si>
  <si>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</si>
  <si>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</si>
  <si>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</si>
  <si>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</si>
  <si>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注：2018年“三公”经费预算比2017年减少0.6万元，减少的原因是：由于车辆改革，每台车辆经费减少。</t>
  </si>
  <si>
    <t>2018年部门一般公共预算机关运行经费明细表</t>
  </si>
  <si>
    <r>
      <t>公开表1</t>
    </r>
    <r>
      <rPr>
        <b/>
        <sz val="10"/>
        <rFont val="宋体"/>
        <family val="0"/>
      </rPr>
      <t>8</t>
    </r>
  </si>
  <si>
    <t>科目代码</t>
  </si>
  <si>
    <t>说明 ：机关和参公单位填报此表。</t>
  </si>
  <si>
    <t>2018年部门项目支出预算绩效目标情况表</t>
  </si>
  <si>
    <t>公开表19</t>
  </si>
  <si>
    <t>项目绩效目标1</t>
  </si>
  <si>
    <t>项目绩效目标2</t>
  </si>
  <si>
    <t>项目实施进度概述</t>
  </si>
  <si>
    <t>目标内容</t>
  </si>
  <si>
    <t>指标1</t>
  </si>
  <si>
    <t>指标2</t>
  </si>
  <si>
    <t>指标3</t>
  </si>
  <si>
    <t>截止半年</t>
  </si>
  <si>
    <t>截止全年</t>
  </si>
  <si>
    <t>市民政局</t>
  </si>
  <si>
    <t>促进军政军民团结，持续发扬我市作为雷锋城的拥军优属光荣传统，体现地方政府对部队子弟兵的节日问候和关怀。</t>
  </si>
  <si>
    <t>春节走访慰问</t>
  </si>
  <si>
    <t>八一走访慰问</t>
  </si>
  <si>
    <t>慰问外出演习、训练部队</t>
  </si>
  <si>
    <t>春节走访慰问30.3万元。1、慰问军分区、雷锋团、预备役四团、武警支队、消防支队各3万元，市警卫处、65145部队、65126部队、65189部队、65051部队各1万元，共20万元；2、慰问光荣院55人1万元、军休中心老功臣、军队离退休老干部230人2万元，共3万元；3、春节慰问23名复原干部，每人1000元，共2.3万元；4、慰问抚顺舰5万元。</t>
  </si>
  <si>
    <t>为做好拥军优属工作，支持国防和军队建设，促进军政军民团结，持续发扬我市作为雷锋城的拥军优属光荣传统，体现地方政府对部队子弟兵的关心关爱之情。全年完成项目资金50.60万元。</t>
  </si>
  <si>
    <t>核对业务专项费用</t>
  </si>
  <si>
    <t>促进低保管理的科学化、规范化</t>
  </si>
  <si>
    <t>负责低保系统平台、核对系统平台、医疗救助一站式平台、数字民政业务系统及民政系统办公自动化平台的网络运行、维护</t>
  </si>
  <si>
    <t>核对中心平台维护</t>
  </si>
  <si>
    <t>出具核对报告</t>
  </si>
  <si>
    <t>为新申请低保待遇申请人出具核对报告；每月定期复查已享受低保待遇的人员，对疑似不再符合低保待遇的人员出具核对报告；对廉租房保障房、医疗救助、教育救助等其他社会救助出具核对报告。全年完成项目资金53.46万元。</t>
  </si>
  <si>
    <t>足额支付复员干部生活补助经费和养老保险统筹。</t>
  </si>
  <si>
    <t>对复员干部发放生活补助</t>
  </si>
  <si>
    <t>复员干部养老保险统筹基金部分由同级财政给予补贴</t>
  </si>
  <si>
    <t xml:space="preserve">依据《关于转发劳动和社会保障部 民政部 财政部关于进一步落实部分军队退役人员劳动保障政策的通知》（辽劳社发2007-59号）和2007年7月省联席会议纪要精神，对1993年至1999年期间复员的军队干部给予养老保险、医疗保险等接续补助，所需资金由当地财政列支。全年完成项目资金42.32万元。
</t>
  </si>
  <si>
    <t>加强与军休干部的沟通交流，促进军地关系发展，取得良好的社会效益</t>
  </si>
  <si>
    <t>军队离休退休干部及遗属慰问</t>
  </si>
  <si>
    <t>我市军休中心每年节日期间安排资金慰问军休干部，促进军地关系的交流与发展。全年完成项目资金29.07万元。</t>
  </si>
  <si>
    <t>实现我市救灾、低保、残疾人及涉外婚姻等工作正常开展。</t>
  </si>
  <si>
    <t>市防灾减灾委员会工作</t>
  </si>
  <si>
    <t>低保业务及残疾人两项补贴审核</t>
  </si>
  <si>
    <t>行政服务审批业务</t>
  </si>
  <si>
    <t>民政防灾、社会救助、残疾人补贴工作以及涉外婚姻等业务日常工作。全年完成项目资金21.99万元。</t>
  </si>
  <si>
    <t>保障民政局业务开展，局机关正常运行</t>
  </si>
  <si>
    <t>担负全市民生及困难群体的工作</t>
  </si>
  <si>
    <t>网络维护</t>
  </si>
  <si>
    <t>民政民生工作网站</t>
  </si>
  <si>
    <t>为保障民政局业务开展需要，合理使用非税收入，将民政局房屋出租收入用于民政局业务项目经费。全年完成项目资金25.49万元。</t>
  </si>
  <si>
    <t>做好三方面人员工作，维护社会稳定</t>
  </si>
  <si>
    <t>日常控访及进京、沈阳等地处理突发信访事件。</t>
  </si>
  <si>
    <t>落实国家相关政策规定。全年完成项目资金8.52万元。</t>
  </si>
  <si>
    <t>1、对检查发现或社会投诉举报有违法行为的社会组织予以处罚并在新闻媒体予以公告。2、对申请等级评估的社会组织按照《社会组织评估管理办法》予以验收，对符合评估等级条件的颁发证书、牌匾。3、现市级社会组织1058家，每年根据需要对市县级社会组织负责人进行相关政策培训。4、年检期间达到及时将年检审核意见实时反馈给社会组织负责人，以提高年检进度与效率，确保相关管理政策有效传达。</t>
  </si>
  <si>
    <t>社会组织成立、变更、注销、年检结果公示及处罚公告</t>
  </si>
  <si>
    <t>社会组织评估工作</t>
  </si>
  <si>
    <t>1、每年将对不诚信社会组织予以警示或处罚公告。2、评估工作从2011年起已连续开展了6年，根据我们制定的《抚顺市社会组织评估管理办法》及省评估指标评出了一批3A级以上的社会组织，并给予了相关鼓励政策，今后每年将继续开展评估，以期评出更多的优秀社会组织，激发社会组织活力。3、承接省下放社会组织培训项目，提高社会组织负责人管理水平。4、充分利用系统短信通业务，畅通与社会组织沟通渠道。全年完成项目资金4.81万元。</t>
  </si>
  <si>
    <t>完成全年双拥各项常规工作，保障各项宣传教育活动如期开展，使双拥工作长效化，经常化。</t>
  </si>
  <si>
    <t>双拥工作</t>
  </si>
  <si>
    <t>优抚工作</t>
  </si>
  <si>
    <t>双拥各项常规工作，保障各项宣传教育活动如期开展，使用双拥工作长效化，经常化。全年完成项目资金12万元。</t>
  </si>
  <si>
    <t>雷锋纪念馆的日常运行、维护维修支出</t>
  </si>
  <si>
    <t>确保雷锋纪念馆的正常运行</t>
  </si>
  <si>
    <t>提升服务，增强满意度</t>
  </si>
  <si>
    <t>雷锋纪念馆为我市宣传雷锋事迹、弘扬雷锋精神的窗口单位，所以工作人员需统一着装上岗</t>
  </si>
  <si>
    <t>使雷锋纪念馆成为一个文明窗口</t>
  </si>
  <si>
    <t>宣传雷锋精神，展现工作人员风貌，提高观众满意度</t>
  </si>
  <si>
    <t>雷锋纪念馆为我市宣传雷锋事迹、弘扬雷锋精神的窗口单位，所以工作人员需统一着装上岗。一、夏季服装1.6万元。400元/人×40人=1.6万元。二、冬季服装1.6万元。400元/人×40人=1.6万元。</t>
  </si>
  <si>
    <t>2000年，市长办公会议决定，聘任乔安山为雷锋纪念馆名誉顾问，为保证其生活水平，安排好乔安山同志的生活，乔安山及其妻子张淑琴的生活补贴和取暖费列入市财政预算。</t>
  </si>
  <si>
    <t>关爱雷锋战友，弘扬雷锋精神</t>
  </si>
  <si>
    <t>一、生活补助1.8万元。1、乔安山每月0.1万元×12月=1.2万元。2、妻子张淑琴每月0.05万元×12月=0.6万元。二、取暖费0.31万元。</t>
  </si>
  <si>
    <t>为了更好的贯彻、执行省、市委关于建设全国雷锋文化“高峰”的决策部署及市委宣传部提出“一带一路、雷锋同行”的活动精神，雷锋纪念馆拟开展异地义务宣传、巡回展览的项目。项目的主要内容是到外省市义务展示、宣传雷锋事迹，弘扬雷锋精神。同时，充分利用互联网的优势，设立雷锋网站、报刊等多种形式的媒介，满足各类人群对雷锋事迹的了解。另增强馆内工作人员服务质量，我馆拟聘请名师讲解、普通讲师交流等培训活动，提升广大观众的满意度。</t>
  </si>
  <si>
    <t>使雷锋事迹、精神在当地扎根</t>
  </si>
  <si>
    <t>播种雷锋精神，提升观众的满意度</t>
  </si>
  <si>
    <t>雷锋纪念馆是我市宣传雷锋事迹、弘扬雷锋精神的窗口，对讲解员的语言表达能力、道德素养、形象气质等方面有较高的要求，自从雷锋馆改扩建之后，我馆现有讲解员已不能满足需求，通过政府采购委托劳务公司统一管理讲解员，与7名讲解员签订劳务合同。</t>
  </si>
  <si>
    <t>提供高品质讲解服务</t>
  </si>
  <si>
    <t>满足广大观众的需求，提升雷锋纪念馆服务满意度。</t>
  </si>
  <si>
    <t>2015年初，雷锋纪念馆以劳务派遣的方式，通过社会公开招考招聘了7名讲解员，经市政府批准同意，讲解员工资待遇按行政事业单位临时雇佣人员第五类上限工资标准执行，并给与缴纳社会保险金。经测算，每人每月需3020元（五类人员上限工资2220元/月/人，社会保险金800元/月/人），合计3020元/月×7人×12月=25.37万元。</t>
  </si>
  <si>
    <t>光荣院费用</t>
  </si>
  <si>
    <t>持续提高老人生活质量，提高服务质量，让老人100%满意。</t>
  </si>
  <si>
    <t>按年初预算安排进行</t>
  </si>
  <si>
    <t>增加一部电梯，质量达到合格。</t>
  </si>
  <si>
    <t>努力提高自费养员生活质量</t>
  </si>
  <si>
    <t>年底前全部完成</t>
  </si>
  <si>
    <t>老年大学经费</t>
  </si>
  <si>
    <t>殡葬管理处</t>
  </si>
  <si>
    <t>国有资产出租收入</t>
  </si>
  <si>
    <t>光纤使用费用</t>
  </si>
  <si>
    <t>增加办公经费</t>
  </si>
  <si>
    <t>自费养员专项</t>
  </si>
  <si>
    <t>老年福利性支出</t>
  </si>
  <si>
    <t>提供收养服务</t>
  </si>
  <si>
    <r>
      <rPr>
        <sz val="10"/>
        <rFont val="宋体"/>
        <family val="0"/>
      </rPr>
      <t>一般业务类项目4</t>
    </r>
    <r>
      <rPr>
        <sz val="10"/>
        <rFont val="宋体"/>
        <family val="0"/>
      </rPr>
      <t>60</t>
    </r>
    <r>
      <rPr>
        <sz val="10"/>
        <rFont val="宋体"/>
        <family val="0"/>
      </rPr>
      <t>万元。全年殡葬用品及殡葬服务费合计</t>
    </r>
    <r>
      <rPr>
        <sz val="10"/>
        <rFont val="宋体"/>
        <family val="0"/>
      </rPr>
      <t>460万元。</t>
    </r>
  </si>
  <si>
    <r>
      <rPr>
        <sz val="10"/>
        <rFont val="宋体"/>
        <family val="0"/>
      </rPr>
      <t>一般业务类项目6</t>
    </r>
    <r>
      <rPr>
        <sz val="10"/>
        <rFont val="宋体"/>
        <family val="0"/>
      </rPr>
      <t>5</t>
    </r>
    <r>
      <rPr>
        <sz val="10"/>
        <rFont val="宋体"/>
        <family val="0"/>
      </rPr>
      <t>万元。</t>
    </r>
    <r>
      <rPr>
        <sz val="10"/>
        <rFont val="宋体"/>
        <family val="0"/>
      </rPr>
      <t>1、购置2台殡仪车辆30万元；2、日常车辆用油、保险、维修费35万元。</t>
    </r>
  </si>
  <si>
    <r>
      <rPr>
        <sz val="10"/>
        <rFont val="宋体"/>
        <family val="0"/>
      </rPr>
      <t>一般业务类项目6</t>
    </r>
    <r>
      <rPr>
        <sz val="10"/>
        <rFont val="宋体"/>
        <family val="0"/>
      </rPr>
      <t>7</t>
    </r>
    <r>
      <rPr>
        <sz val="10"/>
        <rFont val="宋体"/>
        <family val="0"/>
      </rPr>
      <t>万元。全馆设施设备维修维护费及污水处理设备。</t>
    </r>
  </si>
  <si>
    <t>一般业务类项目277.39万元。1、全馆保安保洁费及扫雪费87.69万元；2、水电费120万元；3、垃圾处理及污水排放10万元；4、一次性整容用品及清洁劳保用品27万元；5、宣传费10万元；6、消防器材购置2万元；7、保险费7万元；8、绿植租摆费13.7万元</t>
  </si>
  <si>
    <t>一般业务类项目78.28万元，购置冷藏棺30台，共需78.28万元。</t>
  </si>
  <si>
    <t>偿还部分贷款利息</t>
  </si>
  <si>
    <t>补贴类项目8.28万元。一、夜巡补助7.5万元。抚顺市救助管理站负责生活无着的流浪未成年人救助保护工作。夜间街面巡查工作环境艰苦，且是日常工作外增加的工作量，拟参照公安巡特警补助标准，给予夜间值勤人员工作补贴。每年11月初至次年3月份末，每天2台车值班车，10名值勤人员，每人每天50元，每月需要补助资金1.5万元，每年需7.5万元。二、救助工作人员意外伤害保险0.78万元。因在救助过程中会遇到无行为能力者及精神障碍人员的攻击，为使救助工作人员人身安全得到保障，需要保险0.78万元。</t>
  </si>
  <si>
    <t>10名执勤人员，每天每人补助50元（11月-次年3月）</t>
  </si>
  <si>
    <t>冬季夜间巡查保障流浪乞讨人员生命安全</t>
  </si>
  <si>
    <t>通过业务轮训，举办培训班，介绍促销规则，投注技巧，设备维护和保养，简易故障排除以及站点经营策略技巧等方面学习培训，达到提高销量，筹集更多公益金的目标。</t>
  </si>
  <si>
    <t>通过大型综合业务培训，培训550名了解投注站营销技巧、彩票投注技巧等专业知识的工作人员。</t>
  </si>
  <si>
    <t>印制彩票玩法宣传册50000册。</t>
  </si>
  <si>
    <t>印制电脑彩票各玩法走势图15000本</t>
  </si>
  <si>
    <t>印制《抚顺福彩》报纸9600份,加大投注站代销者对福彩知识的理解。</t>
  </si>
  <si>
    <t>通过系统培训，挖掘潜在购彩彩民的范围，增加福彩销量，确保全年6亿元销量完成。</t>
  </si>
  <si>
    <t>通过印制电脑彩票玩法走势图、彩票宣传册，达到吸引彩民的作用。</t>
  </si>
  <si>
    <t>确保福彩日常工作及为投注站日常经营销售投注机的正常使用，福彩工作用车每天下三县、六区到投注站为销售设备进行稽查、维修、维护等工作。</t>
  </si>
  <si>
    <t>2018年按时对福彩中心的车辆进行维修、维护等常规检查。</t>
  </si>
  <si>
    <t>确保福彩12辆工作用车每天下三县、六区到投注站为销售设备进行稽查、维修、维护等工作，车辆燃料费、修理费、车辆保险及车检费等。</t>
  </si>
  <si>
    <t>为全市500家投注站每家都配备2个灭火器，达到提高建设标准，参加省百分考核活动，吸引新老彩民购彩，提高销量，筹集更多公益金的目标。</t>
  </si>
  <si>
    <t>2018年下半年进行更换灭火器。</t>
  </si>
  <si>
    <t>进行投注站形象建设，配备1000个灭火器，为500家投注站每家配备2个灭火器，达到改善购彩环境，提高软硬件实力。</t>
  </si>
  <si>
    <t>为全年6亿元彩票销量打好基础，做好投注站软硬件建设，吸引新彩民，提高销量，筹集更多公益金。</t>
  </si>
  <si>
    <t>通过促销、营销活动的宣传，不断扩大影响，提高品牌形象，筹集更多的社会福利资金，发展社会福利事业。</t>
  </si>
  <si>
    <t>2018年陆续向社会销售网点发放LED灯牌匾、公示牌、户外销售棚等户外销售宣传品。
2018年5月后陆续展开淡季促销，其中包括“双色球”，“3D”二次开奖系列活动等。</t>
  </si>
  <si>
    <t>抢抓销售旺季，激活彩票市场，推动抚顺福彩全年销售目标的圆满完成。</t>
  </si>
  <si>
    <t>用电热水壶、保温桶、多用盘套盒、钥匙包、迷你套陶瓷刀等普惠促销推广福彩形象。</t>
  </si>
  <si>
    <t>提高销量，确保全年6亿元销量顺利完成，达到筹集更多福彩公益金。</t>
  </si>
  <si>
    <t>提高福彩知名度、“购买彩票、奉献爱心”的购彩宗旨，拓宽宣传渠道、创新媒介形式。</t>
  </si>
  <si>
    <t>利用硬件条件VIP邮箱服务，110报警器服务，确保市中心工作人员日常使用电脑以及工作顺利进行，各类工作用耗材：包括复印机.打印机鼓、色带、加粉，打印机彩色墨盒，速印刷机油墨，复印纸(打印中奖单及中奖信息)3联压感纸(刮刮乐即开票出入库单；投注站户外LED年通讯服务，确保福彩日常工作及为彩民兑付奖金、宣传、培训等各项业务有序进行，稳销售保增长，筹集福彩公益金，促进社会公益事业发展。</t>
  </si>
  <si>
    <t>2018年每季度按时进行系统维护、检修设备，对发生故障的设备进行及时更换。</t>
  </si>
  <si>
    <t>享用VIP邮箱服务，110报警器服务，维护福彩中心资金安全。</t>
  </si>
  <si>
    <t>工作各类工作用耗材：包括复印机.打印机鼓、色带、加粉，打印机彩色墨盒，速印刷机油墨，复印纸(打印中奖单及中奖信息)3联压感纸(刮刮乐即开票出入库单）。</t>
  </si>
  <si>
    <t>投注站户外LED年通讯服务，保证福彩日常销售系统正常稳定进行。</t>
  </si>
  <si>
    <t>维护福彩中心资金安全，确保福彩日常为彩民兑付奖金、宣传。</t>
  </si>
  <si>
    <t>提高福彩销量，促进福彩公益金筹集，促进福彩公益事业发展。</t>
  </si>
  <si>
    <t>通过报刊、电台的宣传，不断扩大影响，提高品牌形象，筹集更多的社会福利资金，发展社会福利事业。</t>
  </si>
  <si>
    <t>2018年全年每日及时给报社、电台提供信息、广告，每天进行广告更新。</t>
  </si>
  <si>
    <t>抚顺晚报每日第五版刊登开奖公告、每周四第十二版福彩周刊；为市区320家投注站订抚顺晚报。</t>
  </si>
  <si>
    <t>抚顺新闻每天播放3次10秒音频、音乐台每天播放2次15秒音频；抚顺交通台每天播放1次10秒音频；电视台每日抚顺新闻前15秒视频。</t>
  </si>
  <si>
    <t>党建学习资料等经费。</t>
  </si>
  <si>
    <t>提高销量，确保全年6亿元销量顺利完成，达到筹集更多福彩公益金。提高福彩知名度、“购买彩票、奉献爱心”的购彩宗旨，拓宽宣传渠道、创新媒介形式。</t>
  </si>
  <si>
    <t>提高福彩知名度、拓宽发展渠道、创新形式。</t>
  </si>
  <si>
    <t>利用主流媒体和新兴媒体，围绕公益、品牌玩法实时更新宣传内容。吸引新老彩民参与各类活动，丰富公众文化生活，完成销售指标。</t>
  </si>
  <si>
    <t>2018年全年广告宣传</t>
  </si>
  <si>
    <t>190辆出租车灯箱广告宣传，4100辆出租车LED尾屏广告宣传。</t>
  </si>
  <si>
    <t>天朗、新玛特、河东红事会LED户外广告</t>
  </si>
  <si>
    <t>楼宇电梯广告宣传。</t>
  </si>
  <si>
    <t>确保福彩中心户外广告宣传工作顺利进行，维护福彩彩票良好的社会公众形象。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</si>
</sst>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
    <numFmt numFmtId="179" formatCode="0.0_);[Red]\(0.0\)"/>
    <numFmt numFmtId="180" formatCode=";;"/>
    <numFmt numFmtId="181" formatCode="#,##0.00_);[Red]\(#,##0.00\)"/>
    <numFmt numFmtId="182" formatCode="#,##0.0000"/>
    <numFmt numFmtId="183" formatCode="#,##0_ "/>
    <numFmt numFmtId="184" formatCode="0.0_ "/>
    <numFmt numFmtId="185" formatCode="#,##0.00_ "/>
  </numFmts>
  <fonts count="48">
    <font>
      <sz val="9"/>
      <name val="宋体"/>
      <family val="0"/>
    </font>
    <font>
      <b/>
      <sz val="18"/>
      <name val="宋体"/>
      <family val="0"/>
    </font>
    <font>
      <b/>
      <sz val="10"/>
      <name val="宋体"/>
      <family val="0"/>
    </font>
    <font>
      <b/>
      <sz val="9"/>
      <name val="宋体"/>
      <family val="0"/>
    </font>
    <font>
      <sz val="10"/>
      <name val="宋体"/>
      <family val="0"/>
    </font>
    <font>
      <b/>
      <i/>
      <sz val="9"/>
      <name val="宋体"/>
      <family val="0"/>
    </font>
    <font>
      <b/>
      <sz val="22"/>
      <name val="宋体"/>
      <family val="0"/>
    </font>
    <font>
      <sz val="12"/>
      <name val="宋体"/>
      <family val="0"/>
    </font>
    <font>
      <b/>
      <sz val="10"/>
      <color indexed="9"/>
      <name val="宋体"/>
      <family val="0"/>
    </font>
    <font>
      <sz val="22"/>
      <name val="宋体"/>
      <family val="0"/>
    </font>
    <font>
      <b/>
      <sz val="10"/>
      <color indexed="63"/>
      <name val="宋体"/>
      <family val="0"/>
    </font>
    <font>
      <sz val="8"/>
      <name val="宋体"/>
      <family val="0"/>
    </font>
    <font>
      <sz val="10"/>
      <color indexed="10"/>
      <name val="宋体"/>
      <family val="0"/>
    </font>
    <font>
      <b/>
      <sz val="12"/>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9"/>
      <name val="宋体"/>
      <family val="0"/>
    </font>
    <font>
      <sz val="11"/>
      <color indexed="60"/>
      <name val="宋体"/>
      <family val="0"/>
    </font>
    <font>
      <sz val="11"/>
      <color indexed="62"/>
      <name val="宋体"/>
      <family val="0"/>
    </font>
    <font>
      <b/>
      <sz val="18"/>
      <color indexed="56"/>
      <name val="宋体"/>
      <family val="0"/>
    </font>
    <font>
      <u val="single"/>
      <sz val="11"/>
      <color indexed="12"/>
      <name val="宋体"/>
      <family val="0"/>
    </font>
    <font>
      <u val="single"/>
      <sz val="11"/>
      <color indexed="36"/>
      <name val="宋体"/>
      <family val="0"/>
    </font>
    <font>
      <b/>
      <sz val="11"/>
      <color indexed="52"/>
      <name val="宋体"/>
      <family val="0"/>
    </font>
    <font>
      <i/>
      <sz val="11"/>
      <color indexed="23"/>
      <name val="宋体"/>
      <family val="0"/>
    </font>
    <font>
      <b/>
      <sz val="15"/>
      <color indexed="56"/>
      <name val="宋体"/>
      <family val="0"/>
    </font>
    <font>
      <b/>
      <sz val="11"/>
      <color indexed="8"/>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
      <sz val="11"/>
      <color indexed="10"/>
      <name val="宋体"/>
      <family val="0"/>
    </font>
    <font>
      <sz val="11"/>
      <color indexed="20"/>
      <name val="宋体"/>
      <family val="0"/>
    </font>
    <font>
      <u val="single"/>
      <sz val="12"/>
      <color indexed="12"/>
      <name val="宋体"/>
      <family val="0"/>
    </font>
    <font>
      <b/>
      <sz val="11"/>
      <color indexed="9"/>
      <name val="宋体"/>
      <family val="0"/>
    </font>
    <font>
      <sz val="11"/>
      <color indexed="17"/>
      <name val="宋体"/>
      <family val="0"/>
    </font>
    <font>
      <sz val="10"/>
      <color indexed="8"/>
      <name val="Arial"/>
      <family val="2"/>
    </font>
    <font>
      <sz val="11"/>
      <color indexed="16"/>
      <name val="宋体"/>
      <family val="0"/>
    </font>
    <font>
      <b/>
      <sz val="10"/>
      <name val="Arial"/>
      <family val="2"/>
    </font>
    <font>
      <b/>
      <sz val="15"/>
      <color indexed="62"/>
      <name val="宋体"/>
      <family val="0"/>
    </font>
    <font>
      <b/>
      <sz val="18"/>
      <color indexed="62"/>
      <name val="宋体"/>
      <family val="0"/>
    </font>
    <font>
      <b/>
      <sz val="13"/>
      <color indexed="62"/>
      <name val="宋体"/>
      <family val="0"/>
    </font>
    <font>
      <b/>
      <sz val="11"/>
      <color indexed="62"/>
      <name val="宋体"/>
      <family val="0"/>
    </font>
  </fonts>
  <fills count="26">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5"/>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right/>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top style="thin"/>
      <bottom style="thin"/>
    </border>
    <border>
      <left style="thin"/>
      <right/>
      <top style="thin"/>
      <bottom/>
    </border>
    <border>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right style="thin">
        <color indexed="8"/>
      </right>
      <top/>
      <bottom style="thin">
        <color indexed="8"/>
      </bottom>
    </border>
  </borders>
  <cellStyleXfs count="13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7" fillId="0" borderId="0" applyFont="0" applyFill="0" applyBorder="0" applyAlignment="0" applyProtection="0"/>
    <xf numFmtId="0" fontId="22"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4" fillId="5" borderId="1" applyNumberFormat="0" applyAlignment="0" applyProtection="0"/>
    <xf numFmtId="0" fontId="21" fillId="5" borderId="0" applyNumberFormat="0" applyBorder="0" applyAlignment="0" applyProtection="0"/>
    <xf numFmtId="0" fontId="7" fillId="0" borderId="0">
      <alignment/>
      <protection/>
    </xf>
    <xf numFmtId="0" fontId="7" fillId="0" borderId="0">
      <alignment/>
      <protection/>
    </xf>
    <xf numFmtId="0" fontId="38" fillId="0" borderId="0" applyNumberFormat="0" applyFill="0" applyBorder="0" applyAlignment="0" applyProtection="0"/>
    <xf numFmtId="0" fontId="21" fillId="6" borderId="0" applyNumberFormat="0" applyBorder="0" applyAlignment="0" applyProtection="0"/>
    <xf numFmtId="0" fontId="0" fillId="0" borderId="0">
      <alignment/>
      <protection/>
    </xf>
    <xf numFmtId="0" fontId="21" fillId="7" borderId="0" applyNumberFormat="0" applyBorder="0" applyAlignment="0" applyProtection="0"/>
    <xf numFmtId="0" fontId="21" fillId="8" borderId="0" applyNumberFormat="0" applyBorder="0" applyAlignment="0" applyProtection="0"/>
    <xf numFmtId="0" fontId="37" fillId="9" borderId="0" applyNumberFormat="0" applyBorder="0" applyAlignment="0" applyProtection="0"/>
    <xf numFmtId="9" fontId="7" fillId="0" borderId="0" applyFont="0" applyFill="0" applyBorder="0" applyAlignment="0" applyProtection="0"/>
    <xf numFmtId="0" fontId="22" fillId="7" borderId="0" applyNumberFormat="0" applyBorder="0" applyAlignment="0" applyProtection="0"/>
    <xf numFmtId="0" fontId="26" fillId="0" borderId="0" applyNumberFormat="0" applyFill="0" applyBorder="0" applyAlignment="0" applyProtection="0"/>
    <xf numFmtId="0" fontId="22" fillId="6" borderId="0" applyNumberFormat="0" applyBorder="0" applyAlignment="0" applyProtection="0"/>
    <xf numFmtId="0" fontId="22" fillId="10" borderId="0" applyNumberFormat="0" applyBorder="0" applyAlignment="0" applyProtection="0"/>
    <xf numFmtId="42" fontId="7"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7" fillId="0" borderId="0" applyNumberFormat="0" applyFill="0" applyBorder="0" applyAlignment="0" applyProtection="0"/>
    <xf numFmtId="0" fontId="0" fillId="11" borderId="2" applyNumberFormat="0" applyFont="0" applyAlignment="0" applyProtection="0"/>
    <xf numFmtId="0" fontId="22" fillId="12"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12" borderId="0" applyNumberFormat="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21" fillId="3"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28" fillId="13" borderId="1" applyNumberFormat="0" applyAlignment="0" applyProtection="0"/>
    <xf numFmtId="0" fontId="22" fillId="12" borderId="0" applyNumberFormat="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35" fillId="0" borderId="4" applyNumberFormat="0" applyFill="0" applyAlignment="0" applyProtection="0"/>
    <xf numFmtId="0" fontId="21" fillId="14" borderId="0" applyNumberFormat="0" applyBorder="0" applyAlignment="0" applyProtection="0"/>
    <xf numFmtId="0" fontId="21" fillId="4" borderId="0" applyNumberFormat="0" applyBorder="0" applyAlignment="0" applyProtection="0"/>
    <xf numFmtId="0" fontId="22" fillId="15" borderId="0" applyNumberFormat="0" applyBorder="0" applyAlignment="0" applyProtection="0"/>
    <xf numFmtId="0" fontId="34" fillId="0" borderId="5" applyNumberFormat="0" applyFill="0" applyAlignment="0" applyProtection="0"/>
    <xf numFmtId="0" fontId="21" fillId="14"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2" fillId="17" borderId="6" applyNumberFormat="0" applyAlignment="0" applyProtection="0"/>
    <xf numFmtId="0" fontId="22" fillId="6"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28" fillId="17" borderId="1" applyNumberFormat="0" applyAlignment="0" applyProtection="0"/>
    <xf numFmtId="0" fontId="21" fillId="6" borderId="0" applyNumberFormat="0" applyBorder="0" applyAlignment="0" applyProtection="0"/>
    <xf numFmtId="0" fontId="39" fillId="18" borderId="7" applyNumberFormat="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2" borderId="0" applyNumberFormat="0" applyBorder="0" applyAlignment="0" applyProtection="0"/>
    <xf numFmtId="0" fontId="21" fillId="11" borderId="2" applyNumberFormat="0" applyFont="0" applyAlignment="0" applyProtection="0"/>
    <xf numFmtId="0" fontId="40" fillId="4" borderId="0" applyNumberFormat="0" applyBorder="0" applyAlignment="0" applyProtection="0"/>
    <xf numFmtId="0" fontId="21" fillId="8" borderId="0" applyNumberFormat="0" applyBorder="0" applyAlignment="0" applyProtection="0"/>
    <xf numFmtId="0" fontId="33" fillId="0" borderId="8" applyNumberFormat="0" applyFill="0" applyAlignment="0" applyProtection="0"/>
    <xf numFmtId="0" fontId="21" fillId="5" borderId="0" applyNumberFormat="0" applyBorder="0" applyAlignment="0" applyProtection="0"/>
    <xf numFmtId="0" fontId="22" fillId="6" borderId="0" applyNumberFormat="0" applyBorder="0" applyAlignment="0" applyProtection="0"/>
    <xf numFmtId="0" fontId="23" fillId="19" borderId="0" applyNumberFormat="0" applyBorder="0" applyAlignment="0" applyProtection="0"/>
    <xf numFmtId="0" fontId="22" fillId="8" borderId="0" applyNumberFormat="0" applyBorder="0" applyAlignment="0" applyProtection="0"/>
    <xf numFmtId="0" fontId="31" fillId="0" borderId="9" applyNumberFormat="0" applyFill="0" applyAlignment="0" applyProtection="0"/>
    <xf numFmtId="0" fontId="22" fillId="6"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40" fillId="4"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3" fillId="19"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20"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1" fillId="6" borderId="0" applyNumberFormat="0" applyBorder="0" applyAlignment="0" applyProtection="0"/>
    <xf numFmtId="0" fontId="28" fillId="13" borderId="1" applyNumberFormat="0" applyAlignment="0" applyProtection="0"/>
    <xf numFmtId="0" fontId="21" fillId="3" borderId="0" applyNumberFormat="0" applyBorder="0" applyAlignment="0" applyProtection="0"/>
    <xf numFmtId="0" fontId="21" fillId="6" borderId="0" applyNumberFormat="0" applyBorder="0" applyAlignment="0" applyProtection="0"/>
    <xf numFmtId="0" fontId="22" fillId="21" borderId="0" applyNumberFormat="0" applyBorder="0" applyAlignment="0" applyProtection="0"/>
    <xf numFmtId="0" fontId="28" fillId="13" borderId="1" applyNumberFormat="0" applyAlignment="0" applyProtection="0"/>
    <xf numFmtId="0" fontId="21" fillId="9" borderId="0" applyNumberFormat="0" applyBorder="0" applyAlignment="0" applyProtection="0"/>
    <xf numFmtId="0" fontId="21" fillId="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8" fillId="13" borderId="1" applyNumberFormat="0" applyAlignment="0" applyProtection="0"/>
    <xf numFmtId="0" fontId="21" fillId="4" borderId="0" applyNumberFormat="0" applyBorder="0" applyAlignment="0" applyProtection="0"/>
    <xf numFmtId="0" fontId="21" fillId="23" borderId="0" applyNumberFormat="0" applyBorder="0" applyAlignment="0" applyProtection="0"/>
    <xf numFmtId="0" fontId="22" fillId="24"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9" borderId="0" applyNumberFormat="0" applyBorder="0" applyAlignment="0" applyProtection="0"/>
    <xf numFmtId="0" fontId="22" fillId="4"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2" fillId="4"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2" fillId="4" borderId="0" applyNumberFormat="0" applyBorder="0" applyAlignment="0" applyProtection="0"/>
    <xf numFmtId="0" fontId="7" fillId="0" borderId="0">
      <alignment vertical="center"/>
      <protection/>
    </xf>
    <xf numFmtId="0" fontId="21" fillId="12" borderId="0" applyNumberFormat="0" applyBorder="0" applyAlignment="0" applyProtection="0"/>
    <xf numFmtId="0" fontId="22" fillId="4" borderId="0" applyNumberFormat="0" applyBorder="0" applyAlignment="0" applyProtection="0"/>
    <xf numFmtId="0" fontId="7" fillId="0" borderId="0">
      <alignment vertical="center"/>
      <protection/>
    </xf>
    <xf numFmtId="0" fontId="21" fillId="12" borderId="0" applyNumberFormat="0" applyBorder="0" applyAlignment="0" applyProtection="0"/>
    <xf numFmtId="0" fontId="7" fillId="0" borderId="0">
      <alignment vertical="center"/>
      <protection/>
    </xf>
    <xf numFmtId="0" fontId="21" fillId="12" borderId="0" applyNumberFormat="0" applyBorder="0" applyAlignment="0" applyProtection="0"/>
    <xf numFmtId="0" fontId="7" fillId="0" borderId="0">
      <alignment vertical="center"/>
      <protection/>
    </xf>
    <xf numFmtId="0" fontId="21" fillId="12" borderId="0" applyNumberFormat="0" applyBorder="0" applyAlignment="0" applyProtection="0"/>
    <xf numFmtId="0" fontId="21" fillId="12" borderId="0" applyNumberFormat="0" applyBorder="0" applyAlignment="0" applyProtection="0"/>
    <xf numFmtId="0" fontId="7" fillId="0" borderId="0">
      <alignment vertical="center"/>
      <protection/>
    </xf>
    <xf numFmtId="0" fontId="21" fillId="12" borderId="0" applyNumberFormat="0" applyBorder="0" applyAlignment="0" applyProtection="0"/>
    <xf numFmtId="0" fontId="21" fillId="12" borderId="0" applyNumberFormat="0" applyBorder="0" applyAlignment="0" applyProtection="0"/>
    <xf numFmtId="0" fontId="7" fillId="0" borderId="0">
      <alignment vertical="center"/>
      <protection/>
    </xf>
    <xf numFmtId="0" fontId="21" fillId="12" borderId="0" applyNumberFormat="0" applyBorder="0" applyAlignment="0" applyProtection="0"/>
    <xf numFmtId="0" fontId="21" fillId="12" borderId="0" applyNumberFormat="0" applyBorder="0" applyAlignment="0" applyProtection="0"/>
    <xf numFmtId="0" fontId="24" fillId="5" borderId="1" applyNumberFormat="0" applyAlignment="0" applyProtection="0"/>
    <xf numFmtId="0" fontId="7" fillId="0" borderId="0">
      <alignment vertical="center"/>
      <protection/>
    </xf>
    <xf numFmtId="0" fontId="21" fillId="12" borderId="0" applyNumberFormat="0" applyBorder="0" applyAlignment="0" applyProtection="0"/>
    <xf numFmtId="0" fontId="24" fillId="5" borderId="1" applyNumberFormat="0" applyAlignment="0" applyProtection="0"/>
    <xf numFmtId="0" fontId="7" fillId="0" borderId="0">
      <alignment vertical="center"/>
      <protection/>
    </xf>
    <xf numFmtId="0" fontId="21" fillId="12"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15" borderId="0" applyNumberFormat="0" applyBorder="0" applyAlignment="0" applyProtection="0"/>
    <xf numFmtId="0" fontId="21" fillId="4" borderId="0" applyNumberFormat="0" applyBorder="0" applyAlignment="0" applyProtection="0"/>
    <xf numFmtId="0" fontId="22"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8" borderId="0" applyNumberFormat="0" applyBorder="0" applyAlignment="0" applyProtection="0"/>
    <xf numFmtId="0" fontId="21" fillId="6" borderId="0" applyNumberFormat="0" applyBorder="0" applyAlignment="0" applyProtection="0"/>
    <xf numFmtId="0" fontId="22" fillId="12" borderId="0" applyNumberFormat="0" applyBorder="0" applyAlignment="0" applyProtection="0"/>
    <xf numFmtId="0" fontId="22" fillId="8" borderId="0" applyNumberFormat="0" applyBorder="0" applyAlignment="0" applyProtection="0"/>
    <xf numFmtId="0" fontId="21" fillId="6" borderId="0" applyNumberFormat="0" applyBorder="0" applyAlignment="0" applyProtection="0"/>
    <xf numFmtId="0" fontId="22" fillId="12" borderId="0" applyNumberFormat="0" applyBorder="0" applyAlignment="0" applyProtection="0"/>
    <xf numFmtId="0" fontId="21" fillId="6" borderId="0" applyNumberFormat="0" applyBorder="0" applyAlignment="0" applyProtection="0"/>
    <xf numFmtId="0" fontId="22" fillId="12" borderId="0" applyNumberFormat="0" applyBorder="0" applyAlignment="0" applyProtection="0"/>
    <xf numFmtId="0" fontId="21" fillId="6" borderId="0" applyNumberFormat="0" applyBorder="0" applyAlignment="0" applyProtection="0"/>
    <xf numFmtId="0" fontId="22" fillId="12"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2" fillId="12"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1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14" borderId="0" applyNumberFormat="0" applyBorder="0" applyAlignment="0" applyProtection="0"/>
    <xf numFmtId="0" fontId="21" fillId="2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7" borderId="0" applyNumberFormat="0" applyBorder="0" applyAlignment="0" applyProtection="0"/>
    <xf numFmtId="0" fontId="21" fillId="14" borderId="0" applyNumberFormat="0" applyBorder="0" applyAlignment="0" applyProtection="0"/>
    <xf numFmtId="0" fontId="22" fillId="4" borderId="0" applyNumberFormat="0" applyBorder="0" applyAlignment="0" applyProtection="0"/>
    <xf numFmtId="0" fontId="21" fillId="14" borderId="0" applyNumberFormat="0" applyBorder="0" applyAlignment="0" applyProtection="0"/>
    <xf numFmtId="0" fontId="22" fillId="4" borderId="0" applyNumberFormat="0" applyBorder="0" applyAlignment="0" applyProtection="0"/>
    <xf numFmtId="0" fontId="21" fillId="14" borderId="0" applyNumberFormat="0" applyBorder="0" applyAlignment="0" applyProtection="0"/>
    <xf numFmtId="0" fontId="22" fillId="4" borderId="0" applyNumberFormat="0" applyBorder="0" applyAlignment="0" applyProtection="0"/>
    <xf numFmtId="0" fontId="21" fillId="1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0" borderId="0">
      <alignment vertical="center"/>
      <protection/>
    </xf>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16" borderId="0" applyNumberFormat="0" applyBorder="0" applyAlignment="0" applyProtection="0"/>
    <xf numFmtId="0" fontId="21" fillId="5" borderId="0" applyNumberFormat="0" applyBorder="0" applyAlignment="0" applyProtection="0"/>
    <xf numFmtId="0" fontId="22"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2"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2"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3" fillId="19" borderId="0" applyNumberFormat="0" applyBorder="0" applyAlignment="0" applyProtection="0"/>
    <xf numFmtId="0" fontId="28" fillId="13" borderId="1" applyNumberFormat="0" applyAlignment="0" applyProtection="0"/>
    <xf numFmtId="0" fontId="21" fillId="6" borderId="0" applyNumberFormat="0" applyBorder="0" applyAlignment="0" applyProtection="0"/>
    <xf numFmtId="0" fontId="23" fillId="19" borderId="0" applyNumberFormat="0" applyBorder="0" applyAlignment="0" applyProtection="0"/>
    <xf numFmtId="0" fontId="28" fillId="13" borderId="1" applyNumberFormat="0" applyAlignment="0" applyProtection="0"/>
    <xf numFmtId="0" fontId="21" fillId="14" borderId="0" applyNumberFormat="0" applyBorder="0" applyAlignment="0" applyProtection="0"/>
    <xf numFmtId="0" fontId="23" fillId="19" borderId="0" applyNumberFormat="0" applyBorder="0" applyAlignment="0" applyProtection="0"/>
    <xf numFmtId="0" fontId="28" fillId="13" borderId="1" applyNumberFormat="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8" fillId="13" borderId="1" applyNumberFormat="0" applyAlignment="0" applyProtection="0"/>
    <xf numFmtId="0" fontId="28" fillId="13" borderId="1" applyNumberFormat="0" applyAlignment="0" applyProtection="0"/>
    <xf numFmtId="0" fontId="21" fillId="8" borderId="0" applyNumberFormat="0" applyBorder="0" applyAlignment="0" applyProtection="0"/>
    <xf numFmtId="0" fontId="22" fillId="12" borderId="0" applyNumberFormat="0" applyBorder="0" applyAlignment="0" applyProtection="0"/>
    <xf numFmtId="0" fontId="21" fillId="8" borderId="0" applyNumberFormat="0" applyBorder="0" applyAlignment="0" applyProtection="0"/>
    <xf numFmtId="0" fontId="28" fillId="13" borderId="1" applyNumberFormat="0" applyAlignment="0" applyProtection="0"/>
    <xf numFmtId="0" fontId="28" fillId="13" borderId="1" applyNumberFormat="0" applyAlignment="0" applyProtection="0"/>
    <xf numFmtId="0" fontId="21" fillId="8" borderId="0" applyNumberFormat="0" applyBorder="0" applyAlignment="0" applyProtection="0"/>
    <xf numFmtId="0" fontId="22" fillId="12" borderId="0" applyNumberFormat="0" applyBorder="0" applyAlignment="0" applyProtection="0"/>
    <xf numFmtId="0" fontId="21" fillId="8" borderId="0" applyNumberFormat="0" applyBorder="0" applyAlignment="0" applyProtection="0"/>
    <xf numFmtId="0" fontId="28" fillId="13" borderId="1" applyNumberFormat="0" applyAlignment="0" applyProtection="0"/>
    <xf numFmtId="0" fontId="28" fillId="13" borderId="1" applyNumberFormat="0" applyAlignment="0" applyProtection="0"/>
    <xf numFmtId="0" fontId="21" fillId="8" borderId="0" applyNumberFormat="0" applyBorder="0" applyAlignment="0" applyProtection="0"/>
    <xf numFmtId="0" fontId="22" fillId="12"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8" fillId="13" borderId="1" applyNumberFormat="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8" fillId="13" borderId="1" applyNumberFormat="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7" fillId="0" borderId="0">
      <alignment vertical="center"/>
      <protection/>
    </xf>
    <xf numFmtId="0" fontId="21" fillId="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2" fillId="4" borderId="0" applyNumberFormat="0" applyBorder="0" applyAlignment="0" applyProtection="0"/>
    <xf numFmtId="0" fontId="21" fillId="12" borderId="0" applyNumberFormat="0" applyBorder="0" applyAlignment="0" applyProtection="0"/>
    <xf numFmtId="0" fontId="22" fillId="4" borderId="0" applyNumberFormat="0" applyBorder="0" applyAlignment="0" applyProtection="0"/>
    <xf numFmtId="0" fontId="21" fillId="12" borderId="0" applyNumberFormat="0" applyBorder="0" applyAlignment="0" applyProtection="0"/>
    <xf numFmtId="0" fontId="22" fillId="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2" fillId="12" borderId="0" applyNumberFormat="0" applyBorder="0" applyAlignment="0" applyProtection="0"/>
    <xf numFmtId="0" fontId="21" fillId="4" borderId="0" applyNumberFormat="0" applyBorder="0" applyAlignment="0" applyProtection="0"/>
    <xf numFmtId="0" fontId="22" fillId="1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3" fillId="1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1" fillId="4"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1" fillId="4"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22" fillId="8"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8" borderId="0" applyNumberFormat="0" applyBorder="0" applyAlignment="0" applyProtection="0"/>
    <xf numFmtId="0" fontId="21" fillId="6" borderId="0" applyNumberFormat="0" applyBorder="0" applyAlignment="0" applyProtection="0"/>
    <xf numFmtId="0" fontId="22" fillId="8" borderId="0" applyNumberFormat="0" applyBorder="0" applyAlignment="0" applyProtection="0"/>
    <xf numFmtId="0" fontId="21" fillId="6" borderId="0" applyNumberFormat="0" applyBorder="0" applyAlignment="0" applyProtection="0"/>
    <xf numFmtId="0" fontId="22" fillId="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0" fillId="4" borderId="0" applyNumberFormat="0" applyBorder="0" applyAlignment="0" applyProtection="0"/>
    <xf numFmtId="0" fontId="21" fillId="8" borderId="0" applyNumberFormat="0" applyBorder="0" applyAlignment="0" applyProtection="0"/>
    <xf numFmtId="0" fontId="28" fillId="13" borderId="1" applyNumberFormat="0" applyAlignment="0" applyProtection="0"/>
    <xf numFmtId="0" fontId="22" fillId="12" borderId="0" applyNumberFormat="0" applyBorder="0" applyAlignment="0" applyProtection="0"/>
    <xf numFmtId="0" fontId="21" fillId="8" borderId="0" applyNumberFormat="0" applyBorder="0" applyAlignment="0" applyProtection="0"/>
    <xf numFmtId="0" fontId="40" fillId="4" borderId="0" applyNumberFormat="0" applyBorder="0" applyAlignment="0" applyProtection="0"/>
    <xf numFmtId="0" fontId="21" fillId="8" borderId="0" applyNumberFormat="0" applyBorder="0" applyAlignment="0" applyProtection="0"/>
    <xf numFmtId="0" fontId="40" fillId="4" borderId="0" applyNumberFormat="0" applyBorder="0" applyAlignment="0" applyProtection="0"/>
    <xf numFmtId="0" fontId="21" fillId="8" borderId="0" applyNumberFormat="0" applyBorder="0" applyAlignment="0" applyProtection="0"/>
    <xf numFmtId="0" fontId="40" fillId="4" borderId="0" applyNumberFormat="0" applyBorder="0" applyAlignment="0" applyProtection="0"/>
    <xf numFmtId="0" fontId="21" fillId="8" borderId="0" applyNumberFormat="0" applyBorder="0" applyAlignment="0" applyProtection="0"/>
    <xf numFmtId="0" fontId="21" fillId="11" borderId="2" applyNumberFormat="0" applyFont="0" applyAlignment="0" applyProtection="0"/>
    <xf numFmtId="0" fontId="40" fillId="4" borderId="0" applyNumberFormat="0" applyBorder="0" applyAlignment="0" applyProtection="0"/>
    <xf numFmtId="0" fontId="21" fillId="8" borderId="0" applyNumberFormat="0" applyBorder="0" applyAlignment="0" applyProtection="0"/>
    <xf numFmtId="0" fontId="21" fillId="11" borderId="2" applyNumberFormat="0" applyFont="0" applyAlignment="0" applyProtection="0"/>
    <xf numFmtId="0" fontId="40" fillId="4" borderId="0" applyNumberFormat="0" applyBorder="0" applyAlignment="0" applyProtection="0"/>
    <xf numFmtId="0" fontId="21" fillId="8" borderId="0" applyNumberFormat="0" applyBorder="0" applyAlignment="0" applyProtection="0"/>
    <xf numFmtId="0" fontId="21" fillId="11" borderId="2" applyNumberFormat="0" applyFont="0" applyAlignment="0" applyProtection="0"/>
    <xf numFmtId="0" fontId="21" fillId="8" borderId="0" applyNumberFormat="0" applyBorder="0" applyAlignment="0" applyProtection="0"/>
    <xf numFmtId="0" fontId="21" fillId="2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19" borderId="0" applyNumberFormat="0" applyBorder="0" applyAlignment="0" applyProtection="0"/>
    <xf numFmtId="0" fontId="22" fillId="8"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19" borderId="0" applyNumberFormat="0" applyBorder="0" applyAlignment="0" applyProtection="0"/>
    <xf numFmtId="0" fontId="22" fillId="8" borderId="0" applyNumberFormat="0" applyBorder="0" applyAlignment="0" applyProtection="0"/>
    <xf numFmtId="0" fontId="23" fillId="19"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1" fillId="5" borderId="0" applyNumberFormat="0" applyBorder="0" applyAlignment="0" applyProtection="0"/>
    <xf numFmtId="0" fontId="23" fillId="19"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1"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1" fillId="0" borderId="0" applyNumberFormat="0" applyFill="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8" fillId="13" borderId="1" applyNumberFormat="0" applyAlignment="0" applyProtection="0"/>
    <xf numFmtId="0" fontId="22" fillId="12" borderId="0" applyNumberFormat="0" applyBorder="0" applyAlignment="0" applyProtection="0"/>
    <xf numFmtId="0" fontId="28" fillId="13" borderId="1" applyNumberFormat="0" applyAlignment="0" applyProtection="0"/>
    <xf numFmtId="0" fontId="22" fillId="12" borderId="0" applyNumberFormat="0" applyBorder="0" applyAlignment="0" applyProtection="0"/>
    <xf numFmtId="0" fontId="28" fillId="13" borderId="1" applyNumberFormat="0" applyAlignment="0" applyProtection="0"/>
    <xf numFmtId="0" fontId="22" fillId="1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2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21" fillId="11" borderId="2" applyNumberFormat="0" applyFont="0" applyAlignment="0" applyProtection="0"/>
    <xf numFmtId="0" fontId="44" fillId="0" borderId="10" applyNumberFormat="0" applyFill="0" applyAlignment="0" applyProtection="0"/>
    <xf numFmtId="0" fontId="21" fillId="11" borderId="2" applyNumberFormat="0" applyFont="0" applyAlignment="0" applyProtection="0"/>
    <xf numFmtId="0" fontId="44" fillId="0" borderId="10" applyNumberFormat="0" applyFill="0" applyAlignment="0" applyProtection="0"/>
    <xf numFmtId="0" fontId="21" fillId="11" borderId="2" applyNumberFormat="0" applyFont="0" applyAlignment="0" applyProtection="0"/>
    <xf numFmtId="0" fontId="44" fillId="0" borderId="10" applyNumberFormat="0" applyFill="0" applyAlignment="0" applyProtection="0"/>
    <xf numFmtId="0" fontId="21" fillId="11" borderId="2" applyNumberFormat="0" applyFont="0" applyAlignment="0" applyProtection="0"/>
    <xf numFmtId="0" fontId="44" fillId="0" borderId="10" applyNumberFormat="0" applyFill="0" applyAlignment="0" applyProtection="0"/>
    <xf numFmtId="0" fontId="21" fillId="11" borderId="2" applyNumberFormat="0" applyFont="0" applyAlignment="0" applyProtection="0"/>
    <xf numFmtId="0" fontId="44" fillId="0" borderId="1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37"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9" fillId="0" borderId="0" applyNumberFormat="0" applyFill="0" applyBorder="0" applyAlignment="0" applyProtection="0"/>
    <xf numFmtId="0" fontId="23" fillId="12" borderId="0" applyNumberFormat="0" applyBorder="0" applyAlignment="0" applyProtection="0"/>
    <xf numFmtId="0" fontId="29" fillId="0" borderId="0" applyNumberFormat="0" applyFill="0" applyBorder="0" applyAlignment="0" applyProtection="0"/>
    <xf numFmtId="0" fontId="23" fillId="12" borderId="0" applyNumberFormat="0" applyBorder="0" applyAlignment="0" applyProtection="0"/>
    <xf numFmtId="0" fontId="29" fillId="0" borderId="0" applyNumberFormat="0" applyFill="0" applyBorder="0" applyAlignment="0" applyProtection="0"/>
    <xf numFmtId="0" fontId="23" fillId="12" borderId="0" applyNumberFormat="0" applyBorder="0" applyAlignment="0" applyProtection="0"/>
    <xf numFmtId="0" fontId="29" fillId="0" borderId="0" applyNumberFormat="0" applyFill="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42" fillId="5"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9" fillId="18" borderId="7"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2" fillId="10" borderId="0" applyNumberFormat="0" applyBorder="0" applyAlignment="0" applyProtection="0"/>
    <xf numFmtId="0" fontId="7" fillId="0" borderId="0">
      <alignment vertical="center"/>
      <protection/>
    </xf>
    <xf numFmtId="0" fontId="22" fillId="10" borderId="0" applyNumberFormat="0" applyBorder="0" applyAlignment="0" applyProtection="0"/>
    <xf numFmtId="0" fontId="7" fillId="0" borderId="0">
      <alignment vertical="center"/>
      <protection/>
    </xf>
    <xf numFmtId="0" fontId="22" fillId="10" borderId="0" applyNumberFormat="0" applyBorder="0" applyAlignment="0" applyProtection="0"/>
    <xf numFmtId="0" fontId="7" fillId="0" borderId="0">
      <alignment vertical="center"/>
      <protection/>
    </xf>
    <xf numFmtId="0" fontId="22" fillId="10" borderId="0" applyNumberFormat="0" applyBorder="0" applyAlignment="0" applyProtection="0"/>
    <xf numFmtId="0" fontId="7" fillId="0" borderId="0">
      <alignment vertical="center"/>
      <protection/>
    </xf>
    <xf numFmtId="0" fontId="22" fillId="10" borderId="0" applyNumberFormat="0" applyBorder="0" applyAlignment="0" applyProtection="0"/>
    <xf numFmtId="0" fontId="7" fillId="0" borderId="0">
      <alignment vertical="center"/>
      <protection/>
    </xf>
    <xf numFmtId="0" fontId="22" fillId="10" borderId="0" applyNumberFormat="0" applyBorder="0" applyAlignment="0" applyProtection="0"/>
    <xf numFmtId="0" fontId="7" fillId="0" borderId="0">
      <alignment vertical="center"/>
      <protection/>
    </xf>
    <xf numFmtId="0" fontId="7" fillId="0" borderId="0">
      <alignment vertical="center"/>
      <protection/>
    </xf>
    <xf numFmtId="0" fontId="22" fillId="10"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2" fillId="13" borderId="6" applyNumberFormat="0" applyAlignment="0" applyProtection="0"/>
    <xf numFmtId="0" fontId="7" fillId="0" borderId="0">
      <alignment vertical="center"/>
      <protection/>
    </xf>
    <xf numFmtId="0" fontId="32" fillId="13" borderId="6" applyNumberFormat="0" applyAlignment="0" applyProtection="0"/>
    <xf numFmtId="0" fontId="7" fillId="0" borderId="0">
      <alignment vertical="center"/>
      <protection/>
    </xf>
    <xf numFmtId="0" fontId="32" fillId="13" borderId="6" applyNumberFormat="0" applyAlignment="0" applyProtection="0"/>
    <xf numFmtId="0" fontId="7" fillId="0" borderId="0">
      <alignment vertical="center"/>
      <protection/>
    </xf>
    <xf numFmtId="0" fontId="32" fillId="13" borderId="6" applyNumberFormat="0" applyAlignment="0" applyProtection="0"/>
    <xf numFmtId="0" fontId="7" fillId="0" borderId="0">
      <alignment vertical="center"/>
      <protection/>
    </xf>
    <xf numFmtId="0" fontId="32" fillId="13" borderId="6" applyNumberFormat="0" applyAlignment="0" applyProtection="0"/>
    <xf numFmtId="0" fontId="7" fillId="0" borderId="0">
      <alignment vertical="center"/>
      <protection/>
    </xf>
    <xf numFmtId="0" fontId="32" fillId="13" borderId="6" applyNumberFormat="0" applyAlignment="0" applyProtection="0"/>
    <xf numFmtId="0" fontId="32" fillId="13" borderId="6" applyNumberFormat="0" applyAlignment="0" applyProtection="0"/>
    <xf numFmtId="0" fontId="7" fillId="0" borderId="0">
      <alignment vertical="center"/>
      <protection/>
    </xf>
    <xf numFmtId="0" fontId="32" fillId="13" borderId="6" applyNumberFormat="0" applyAlignment="0" applyProtection="0"/>
    <xf numFmtId="0" fontId="32" fillId="13" borderId="6" applyNumberFormat="0" applyAlignment="0" applyProtection="0"/>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11" borderId="2" applyNumberFormat="0" applyFon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3" fillId="0" borderId="8" applyNumberFormat="0" applyFill="0" applyAlignment="0" applyProtection="0"/>
    <xf numFmtId="0" fontId="7" fillId="0" borderId="0">
      <alignment vertical="center"/>
      <protection/>
    </xf>
    <xf numFmtId="0" fontId="33" fillId="0" borderId="8" applyNumberFormat="0" applyFill="0" applyAlignment="0" applyProtection="0"/>
    <xf numFmtId="0" fontId="7" fillId="0" borderId="0">
      <alignment vertical="center"/>
      <protection/>
    </xf>
    <xf numFmtId="0" fontId="33"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7" fillId="0" borderId="0">
      <alignment/>
      <protection/>
    </xf>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28" fillId="17"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3" fillId="19" borderId="0" applyNumberFormat="0" applyBorder="0" applyAlignment="0" applyProtection="0"/>
    <xf numFmtId="0" fontId="28" fillId="13" borderId="1"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39" fillId="18" borderId="7"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11" borderId="2" applyNumberFormat="0" applyFont="0" applyAlignment="0" applyProtection="0"/>
    <xf numFmtId="0" fontId="22" fillId="21" borderId="0" applyNumberFormat="0" applyBorder="0" applyAlignment="0" applyProtection="0"/>
    <xf numFmtId="0" fontId="21" fillId="11" borderId="2" applyNumberFormat="0" applyFont="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10" borderId="0" applyNumberFormat="0" applyBorder="0" applyAlignment="0" applyProtection="0"/>
    <xf numFmtId="0" fontId="22" fillId="21" borderId="0" applyNumberFormat="0" applyBorder="0" applyAlignment="0" applyProtection="0"/>
    <xf numFmtId="0" fontId="22" fillId="10" borderId="0" applyNumberFormat="0" applyBorder="0" applyAlignment="0" applyProtection="0"/>
    <xf numFmtId="0" fontId="22" fillId="2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2" fillId="17"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32" fillId="13" borderId="6"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2" fillId="20" borderId="0" applyNumberFormat="0" applyBorder="0" applyAlignment="0" applyProtection="0"/>
    <xf numFmtId="0" fontId="22" fillId="2"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xf numFmtId="0" fontId="21" fillId="11" borderId="2" applyNumberFormat="0" applyFont="0" applyAlignment="0" applyProtection="0"/>
  </cellStyleXfs>
  <cellXfs count="456">
    <xf numFmtId="0" fontId="0" fillId="0" borderId="0" xfId="0" applyAlignment="1">
      <alignment vertical="center"/>
    </xf>
    <xf numFmtId="0" fontId="1" fillId="0" borderId="0" xfId="0" applyFont="1" applyAlignment="1">
      <alignment horizontal="centerContinuous" vertical="center"/>
    </xf>
    <xf numFmtId="0" fontId="2" fillId="0" borderId="13" xfId="999" applyFont="1" applyFill="1" applyBorder="1" applyAlignment="1">
      <alignment vertical="center"/>
      <protection/>
    </xf>
    <xf numFmtId="0" fontId="3" fillId="0" borderId="0" xfId="0" applyFont="1" applyAlignment="1">
      <alignment vertical="center"/>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5"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2" fillId="0" borderId="15" xfId="0" applyFont="1" applyBorder="1" applyAlignment="1">
      <alignment vertical="center" wrapText="1"/>
    </xf>
    <xf numFmtId="49" fontId="0" fillId="0" borderId="15" xfId="0" applyNumberFormat="1" applyFill="1" applyBorder="1" applyAlignment="1">
      <alignment vertical="center" wrapText="1"/>
    </xf>
    <xf numFmtId="4" fontId="0" fillId="0" borderId="15" xfId="0" applyNumberFormat="1" applyFill="1" applyBorder="1" applyAlignment="1">
      <alignment horizontal="right" vertical="center"/>
    </xf>
    <xf numFmtId="0" fontId="3" fillId="0" borderId="15"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protection/>
    </xf>
    <xf numFmtId="49" fontId="0" fillId="0" borderId="14" xfId="0" applyNumberFormat="1" applyFill="1" applyBorder="1" applyAlignment="1">
      <alignment vertical="center" wrapText="1"/>
    </xf>
    <xf numFmtId="0" fontId="3" fillId="0" borderId="14" xfId="0" applyNumberFormat="1" applyFont="1" applyFill="1" applyBorder="1" applyAlignment="1" applyProtection="1">
      <alignment vertical="center" wrapText="1"/>
      <protection/>
    </xf>
    <xf numFmtId="49" fontId="0" fillId="0" borderId="19" xfId="0" applyNumberFormat="1" applyFill="1" applyBorder="1" applyAlignment="1">
      <alignment vertical="center" wrapText="1"/>
    </xf>
    <xf numFmtId="49" fontId="0" fillId="0" borderId="15" xfId="0" applyNumberFormat="1" applyFill="1" applyBorder="1" applyAlignment="1">
      <alignment horizontal="left" vertical="center" wrapText="1"/>
    </xf>
    <xf numFmtId="0" fontId="0" fillId="0" borderId="14" xfId="0" applyBorder="1" applyAlignment="1">
      <alignment vertical="center"/>
    </xf>
    <xf numFmtId="0" fontId="3" fillId="0" borderId="20"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protection/>
    </xf>
    <xf numFmtId="0" fontId="0" fillId="0" borderId="15" xfId="0" applyBorder="1" applyAlignment="1">
      <alignment vertical="center"/>
    </xf>
    <xf numFmtId="49" fontId="4" fillId="0" borderId="15" xfId="792" applyNumberFormat="1" applyFont="1" applyFill="1" applyBorder="1" applyAlignment="1">
      <alignment vertical="center" wrapText="1"/>
      <protection/>
    </xf>
    <xf numFmtId="49" fontId="4" fillId="0" borderId="19" xfId="998" applyNumberFormat="1" applyFont="1" applyFill="1" applyBorder="1" applyAlignment="1" applyProtection="1">
      <alignment horizontal="left" vertical="center" wrapText="1"/>
      <protection/>
    </xf>
    <xf numFmtId="0" fontId="0" fillId="0" borderId="15" xfId="792" applyNumberFormat="1" applyFont="1" applyFill="1" applyBorder="1" applyAlignment="1">
      <alignment vertical="center" wrapText="1"/>
      <protection/>
    </xf>
    <xf numFmtId="0" fontId="3" fillId="0" borderId="15"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vertical="center" wrapText="1"/>
      <protection/>
    </xf>
    <xf numFmtId="176" fontId="3" fillId="0" borderId="15" xfId="0" applyNumberFormat="1" applyFont="1" applyFill="1" applyBorder="1" applyAlignment="1" applyProtection="1">
      <alignment vertical="center" wrapText="1"/>
      <protection/>
    </xf>
    <xf numFmtId="176" fontId="3" fillId="0" borderId="14" xfId="0" applyNumberFormat="1" applyFont="1" applyFill="1" applyBorder="1" applyAlignment="1" applyProtection="1">
      <alignment vertical="center" wrapText="1"/>
      <protection/>
    </xf>
    <xf numFmtId="0" fontId="0" fillId="0" borderId="19" xfId="792" applyNumberFormat="1" applyFont="1" applyFill="1" applyBorder="1" applyAlignment="1">
      <alignment vertical="center" wrapText="1"/>
      <protection/>
    </xf>
    <xf numFmtId="176" fontId="3" fillId="0" borderId="19"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177" fontId="3" fillId="0" borderId="15" xfId="0" applyNumberFormat="1" applyFont="1" applyFill="1" applyBorder="1" applyAlignment="1" applyProtection="1">
      <alignment vertical="center"/>
      <protection/>
    </xf>
    <xf numFmtId="177" fontId="3" fillId="0" borderId="15" xfId="0" applyNumberFormat="1" applyFont="1" applyFill="1" applyBorder="1" applyAlignment="1" applyProtection="1">
      <alignment vertical="center" wrapText="1"/>
      <protection/>
    </xf>
    <xf numFmtId="0" fontId="0" fillId="13" borderId="19" xfId="0" applyNumberFormat="1" applyFont="1" applyFill="1" applyBorder="1" applyAlignment="1" applyProtection="1">
      <alignment horizontal="left" vertical="center" wrapText="1"/>
      <protection/>
    </xf>
    <xf numFmtId="49" fontId="4" fillId="0" borderId="15" xfId="998" applyNumberFormat="1" applyFont="1" applyFill="1" applyBorder="1" applyAlignment="1" applyProtection="1">
      <alignment horizontal="left" vertical="center" wrapText="1"/>
      <protection/>
    </xf>
    <xf numFmtId="178" fontId="4" fillId="0" borderId="15" xfId="998" applyNumberFormat="1" applyFont="1" applyFill="1" applyBorder="1" applyAlignment="1" applyProtection="1">
      <alignment horizontal="right" vertical="center" wrapText="1"/>
      <protection/>
    </xf>
    <xf numFmtId="0" fontId="3" fillId="13" borderId="18" xfId="0" applyNumberFormat="1" applyFont="1" applyFill="1" applyBorder="1" applyAlignment="1" applyProtection="1">
      <alignment horizontal="left" vertical="center" wrapText="1"/>
      <protection/>
    </xf>
    <xf numFmtId="0" fontId="3" fillId="13" borderId="15" xfId="0" applyNumberFormat="1" applyFont="1" applyFill="1" applyBorder="1" applyAlignment="1" applyProtection="1">
      <alignment horizontal="left" vertical="center" wrapText="1"/>
      <protection/>
    </xf>
    <xf numFmtId="178" fontId="4" fillId="0" borderId="19" xfId="998" applyNumberFormat="1" applyFont="1" applyFill="1" applyBorder="1" applyAlignment="1" applyProtection="1">
      <alignment horizontal="right" vertical="center" wrapText="1"/>
      <protection/>
    </xf>
    <xf numFmtId="0" fontId="3" fillId="0"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0" fillId="0" borderId="15" xfId="0" applyFill="1" applyBorder="1" applyAlignment="1">
      <alignment horizontal="left" vertical="center" wrapText="1"/>
    </xf>
    <xf numFmtId="49" fontId="4"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3" fillId="13" borderId="19" xfId="0" applyNumberFormat="1" applyFont="1" applyFill="1" applyBorder="1" applyAlignment="1" applyProtection="1">
      <alignment horizontal="left" vertical="center" wrapText="1"/>
      <protection/>
    </xf>
    <xf numFmtId="0" fontId="0" fillId="13" borderId="15" xfId="0" applyNumberFormat="1" applyFont="1" applyFill="1" applyBorder="1" applyAlignment="1" applyProtection="1">
      <alignment horizontal="left" vertical="center" wrapText="1"/>
      <protection/>
    </xf>
    <xf numFmtId="0" fontId="0" fillId="13" borderId="22" xfId="0" applyNumberFormat="1" applyFont="1" applyFill="1" applyBorder="1" applyAlignment="1" applyProtection="1">
      <alignment horizontal="left" vertical="center" wrapText="1"/>
      <protection/>
    </xf>
    <xf numFmtId="49" fontId="0" fillId="0" borderId="15" xfId="0" applyNumberFormat="1" applyFont="1" applyFill="1" applyBorder="1" applyAlignment="1">
      <alignment horizontal="left" vertical="center" wrapText="1"/>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0" borderId="21" xfId="0" applyNumberFormat="1" applyFont="1" applyFill="1" applyBorder="1" applyAlignment="1" applyProtection="1">
      <alignment horizontal="center" vertical="center" wrapText="1"/>
      <protection/>
    </xf>
    <xf numFmtId="0" fontId="3" fillId="0" borderId="21" xfId="0" applyFont="1" applyBorder="1" applyAlignment="1">
      <alignment horizontal="centerContinuous" vertical="center"/>
    </xf>
    <xf numFmtId="0" fontId="3" fillId="0" borderId="15" xfId="0" applyFont="1" applyBorder="1" applyAlignment="1">
      <alignment horizontal="centerContinuous" vertical="center"/>
    </xf>
    <xf numFmtId="49" fontId="0" fillId="0" borderId="19" xfId="0" applyNumberFormat="1" applyFill="1" applyBorder="1" applyAlignment="1">
      <alignment horizontal="lef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49" fontId="0" fillId="0" borderId="14" xfId="0" applyNumberFormat="1" applyFill="1" applyBorder="1" applyAlignment="1">
      <alignment horizontal="left" vertical="center" wrapText="1"/>
    </xf>
    <xf numFmtId="0" fontId="0" fillId="0" borderId="19" xfId="0" applyFill="1" applyBorder="1" applyAlignment="1">
      <alignment vertical="center"/>
    </xf>
    <xf numFmtId="0" fontId="0" fillId="0" borderId="18" xfId="0" applyBorder="1" applyAlignment="1">
      <alignment vertical="center"/>
    </xf>
    <xf numFmtId="0" fontId="0" fillId="0" borderId="20" xfId="0" applyFill="1" applyBorder="1" applyAlignment="1">
      <alignment vertical="center"/>
    </xf>
    <xf numFmtId="0" fontId="0" fillId="0" borderId="19" xfId="0" applyBorder="1" applyAlignment="1">
      <alignment vertical="center"/>
    </xf>
    <xf numFmtId="0" fontId="3" fillId="0" borderId="19" xfId="0" applyFont="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xf>
    <xf numFmtId="0" fontId="4" fillId="0" borderId="0" xfId="25" applyFont="1" applyAlignment="1">
      <alignment vertical="center"/>
      <protection/>
    </xf>
    <xf numFmtId="0" fontId="2" fillId="13" borderId="0" xfId="25" applyFont="1" applyFill="1" applyAlignment="1">
      <alignment vertical="center" wrapText="1"/>
      <protection/>
    </xf>
    <xf numFmtId="0" fontId="2" fillId="0" borderId="0" xfId="25" applyFont="1" applyAlignment="1">
      <alignment vertical="center"/>
      <protection/>
    </xf>
    <xf numFmtId="49" fontId="4" fillId="0" borderId="0" xfId="25" applyNumberFormat="1" applyFont="1" applyFill="1" applyAlignment="1" applyProtection="1">
      <alignment vertical="center"/>
      <protection/>
    </xf>
    <xf numFmtId="179" fontId="4" fillId="0" borderId="0" xfId="25" applyNumberFormat="1" applyFont="1" applyAlignment="1">
      <alignment vertical="center"/>
      <protection/>
    </xf>
    <xf numFmtId="0" fontId="4" fillId="0" borderId="0" xfId="25" applyFont="1">
      <alignment/>
      <protection/>
    </xf>
    <xf numFmtId="2" fontId="1" fillId="0" borderId="0" xfId="25" applyNumberFormat="1" applyFont="1" applyFill="1" applyAlignment="1" applyProtection="1">
      <alignment horizontal="centerContinuous" vertical="center"/>
      <protection/>
    </xf>
    <xf numFmtId="2" fontId="6" fillId="0" borderId="0" xfId="25" applyNumberFormat="1" applyFont="1" applyFill="1" applyAlignment="1" applyProtection="1">
      <alignment horizontal="centerContinuous" vertical="center"/>
      <protection/>
    </xf>
    <xf numFmtId="2" fontId="4" fillId="0" borderId="0" xfId="25" applyNumberFormat="1" applyFont="1" applyFill="1" applyAlignment="1" applyProtection="1">
      <alignment horizontal="center" vertical="center"/>
      <protection/>
    </xf>
    <xf numFmtId="2" fontId="2" fillId="0" borderId="0" xfId="25" applyNumberFormat="1" applyFont="1" applyFill="1" applyAlignment="1" applyProtection="1">
      <alignment horizontal="right" vertical="center"/>
      <protection/>
    </xf>
    <xf numFmtId="0" fontId="2" fillId="0" borderId="13" xfId="999" applyFont="1" applyFill="1" applyBorder="1" applyAlignment="1">
      <alignment horizontal="left" vertical="center"/>
      <protection/>
    </xf>
    <xf numFmtId="179" fontId="4" fillId="0" borderId="0" xfId="25" applyNumberFormat="1" applyFont="1" applyFill="1" applyAlignment="1">
      <alignment horizontal="center" vertical="center"/>
      <protection/>
    </xf>
    <xf numFmtId="179" fontId="2" fillId="0" borderId="13" xfId="25" applyNumberFormat="1" applyFont="1" applyFill="1" applyBorder="1" applyAlignment="1" applyProtection="1">
      <alignment horizontal="right" vertical="center"/>
      <protection/>
    </xf>
    <xf numFmtId="49" fontId="2" fillId="0" borderId="15" xfId="25" applyNumberFormat="1" applyFont="1" applyFill="1" applyBorder="1" applyAlignment="1" applyProtection="1">
      <alignment horizontal="center" vertical="center" wrapText="1"/>
      <protection/>
    </xf>
    <xf numFmtId="179" fontId="2" fillId="0" borderId="15" xfId="25"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center" wrapText="1"/>
    </xf>
    <xf numFmtId="49" fontId="2" fillId="0" borderId="19" xfId="0" applyNumberFormat="1" applyFont="1" applyFill="1" applyBorder="1" applyAlignment="1" applyProtection="1">
      <alignment vertical="center" wrapText="1"/>
      <protection/>
    </xf>
    <xf numFmtId="0" fontId="7" fillId="0" borderId="15" xfId="902" applyNumberFormat="1" applyFill="1" applyBorder="1" applyAlignment="1">
      <alignment vertical="center"/>
      <protection/>
    </xf>
    <xf numFmtId="49" fontId="0" fillId="0" borderId="15" xfId="0" applyNumberFormat="1" applyFill="1" applyBorder="1" applyAlignment="1">
      <alignment vertical="center"/>
    </xf>
    <xf numFmtId="49" fontId="7" fillId="0" borderId="15" xfId="902" applyNumberFormat="1" applyFill="1" applyBorder="1" applyAlignment="1">
      <alignment vertical="center"/>
      <protection/>
    </xf>
    <xf numFmtId="180" fontId="2" fillId="0" borderId="19" xfId="0" applyNumberFormat="1" applyFont="1" applyFill="1" applyBorder="1" applyAlignment="1" applyProtection="1">
      <alignment horizontal="center" vertical="center" wrapText="1"/>
      <protection/>
    </xf>
    <xf numFmtId="0" fontId="3" fillId="0" borderId="15" xfId="0" applyFont="1" applyBorder="1" applyAlignment="1">
      <alignment vertical="center"/>
    </xf>
    <xf numFmtId="49" fontId="0" fillId="0" borderId="15" xfId="0" applyNumberFormat="1" applyFill="1" applyBorder="1" applyAlignment="1" applyProtection="1">
      <alignment horizontal="left" vertical="center" wrapText="1"/>
      <protection/>
    </xf>
    <xf numFmtId="181" fontId="4" fillId="0" borderId="15" xfId="953" applyNumberFormat="1" applyFont="1" applyFill="1" applyBorder="1" applyAlignment="1">
      <alignment horizontal="right" vertical="center"/>
      <protection/>
    </xf>
    <xf numFmtId="0" fontId="2" fillId="0" borderId="0" xfId="25" applyFont="1" applyFill="1">
      <alignment/>
      <protection/>
    </xf>
    <xf numFmtId="0" fontId="2" fillId="0" borderId="0" xfId="25" applyFont="1">
      <alignment/>
      <protection/>
    </xf>
    <xf numFmtId="49" fontId="2" fillId="0" borderId="19" xfId="0" applyNumberFormat="1" applyFont="1" applyFill="1" applyBorder="1" applyAlignment="1" applyProtection="1">
      <alignment horizontal="center" vertical="center"/>
      <protection/>
    </xf>
    <xf numFmtId="0" fontId="4" fillId="0" borderId="15" xfId="953" applyNumberFormat="1" applyFont="1" applyFill="1" applyBorder="1">
      <alignment vertical="center"/>
      <protection/>
    </xf>
    <xf numFmtId="49" fontId="4" fillId="0" borderId="15" xfId="0" applyNumberFormat="1" applyFont="1" applyFill="1" applyBorder="1" applyAlignment="1" applyProtection="1">
      <alignment horizontal="center" vertical="center"/>
      <protection/>
    </xf>
    <xf numFmtId="179" fontId="4" fillId="0" borderId="0" xfId="25" applyNumberFormat="1" applyFont="1" applyFill="1" applyAlignment="1">
      <alignment vertical="center"/>
      <protection/>
    </xf>
    <xf numFmtId="178" fontId="4" fillId="0" borderId="0" xfId="25" applyNumberFormat="1" applyFont="1">
      <alignment/>
      <protection/>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3" xfId="999" applyFont="1" applyFill="1" applyBorder="1" applyAlignment="1">
      <alignment horizontal="right" vertical="center"/>
      <protection/>
    </xf>
    <xf numFmtId="0" fontId="2" fillId="0" borderId="15" xfId="0" applyNumberFormat="1" applyFont="1" applyFill="1" applyBorder="1" applyAlignment="1" applyProtection="1">
      <alignment horizontal="center" vertical="center"/>
      <protection/>
    </xf>
    <xf numFmtId="0" fontId="2" fillId="0" borderId="21"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0" xfId="0" applyFont="1" applyFill="1" applyAlignment="1">
      <alignment vertical="center"/>
    </xf>
    <xf numFmtId="0" fontId="2" fillId="0" borderId="15" xfId="0" applyFont="1" applyBorder="1" applyAlignment="1">
      <alignment horizontal="center" vertical="center"/>
    </xf>
    <xf numFmtId="0" fontId="2" fillId="0" borderId="15" xfId="0" applyFont="1" applyFill="1" applyBorder="1" applyAlignment="1">
      <alignment horizontal="center" vertical="center"/>
    </xf>
    <xf numFmtId="182" fontId="8" fillId="0" borderId="0" xfId="0" applyNumberFormat="1" applyFont="1" applyFill="1" applyAlignment="1" applyProtection="1">
      <alignment vertical="center" wrapText="1"/>
      <protection/>
    </xf>
    <xf numFmtId="178" fontId="8" fillId="0" borderId="0" xfId="0" applyNumberFormat="1" applyFont="1" applyFill="1" applyAlignment="1" applyProtection="1">
      <alignment vertical="center" wrapText="1"/>
      <protection/>
    </xf>
    <xf numFmtId="0" fontId="2" fillId="0" borderId="23"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Alignment="1">
      <alignment vertical="center"/>
    </xf>
    <xf numFmtId="0" fontId="4" fillId="0" borderId="19"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xf>
    <xf numFmtId="0" fontId="1" fillId="0" borderId="0" xfId="0" applyFont="1" applyAlignment="1">
      <alignment horizontal="center" vertical="center"/>
    </xf>
    <xf numFmtId="0" fontId="3" fillId="0" borderId="16"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180" fontId="4" fillId="0" borderId="15" xfId="0" applyNumberFormat="1" applyFont="1" applyFill="1" applyBorder="1" applyAlignment="1" applyProtection="1">
      <alignment vertical="center" wrapText="1"/>
      <protection/>
    </xf>
    <xf numFmtId="178" fontId="4" fillId="0" borderId="15" xfId="25" applyNumberFormat="1" applyFont="1" applyFill="1" applyBorder="1" applyAlignment="1" applyProtection="1">
      <alignment horizontal="right" vertical="center" wrapText="1"/>
      <protection/>
    </xf>
    <xf numFmtId="0" fontId="2" fillId="0" borderId="0" xfId="999" applyFont="1" applyFill="1" applyBorder="1" applyAlignment="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vertical="center" wrapText="1"/>
      <protection/>
    </xf>
    <xf numFmtId="183" fontId="4" fillId="0" borderId="15" xfId="0" applyNumberFormat="1" applyFont="1" applyFill="1" applyBorder="1" applyAlignment="1" applyProtection="1">
      <alignment horizontal="right" vertical="center"/>
      <protection/>
    </xf>
    <xf numFmtId="4" fontId="4" fillId="0" borderId="15" xfId="0" applyNumberFormat="1" applyFont="1" applyFill="1" applyBorder="1" applyAlignment="1" applyProtection="1">
      <alignment horizontal="right" vertical="center"/>
      <protection/>
    </xf>
    <xf numFmtId="4" fontId="4" fillId="0" borderId="21" xfId="0" applyNumberFormat="1" applyFont="1" applyFill="1" applyBorder="1" applyAlignment="1" applyProtection="1">
      <alignment horizontal="right" vertical="center"/>
      <protection/>
    </xf>
    <xf numFmtId="180" fontId="4" fillId="0" borderId="19"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183" fontId="4" fillId="0" borderId="14" xfId="0" applyNumberFormat="1" applyFont="1" applyFill="1" applyBorder="1" applyAlignment="1" applyProtection="1">
      <alignment horizontal="right" vertical="center"/>
      <protection/>
    </xf>
    <xf numFmtId="0" fontId="3" fillId="0" borderId="19" xfId="0" applyFont="1" applyBorder="1" applyAlignment="1">
      <alignment vertical="center"/>
    </xf>
    <xf numFmtId="49" fontId="4" fillId="0" borderId="23" xfId="0" applyNumberFormat="1" applyFont="1" applyFill="1" applyBorder="1" applyAlignment="1" applyProtection="1">
      <alignment vertical="center" wrapText="1"/>
      <protection/>
    </xf>
    <xf numFmtId="183" fontId="4" fillId="0" borderId="17" xfId="0" applyNumberFormat="1" applyFont="1" applyFill="1" applyBorder="1" applyAlignment="1" applyProtection="1">
      <alignment horizontal="right" vertical="center"/>
      <protection/>
    </xf>
    <xf numFmtId="178" fontId="4" fillId="0" borderId="15" xfId="0" applyNumberFormat="1" applyFont="1" applyFill="1" applyBorder="1" applyAlignment="1" applyProtection="1">
      <alignment horizontal="right" vertical="center"/>
      <protection/>
    </xf>
    <xf numFmtId="0" fontId="6" fillId="0" borderId="0" xfId="25" applyNumberFormat="1" applyFont="1" applyFill="1" applyAlignment="1" applyProtection="1">
      <alignment horizontal="center" vertical="center"/>
      <protection/>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Border="1" applyAlignment="1">
      <alignment horizontal="center" vertical="center" wrapText="1"/>
    </xf>
    <xf numFmtId="4" fontId="4" fillId="0" borderId="15" xfId="25" applyNumberFormat="1" applyFont="1" applyFill="1" applyBorder="1" applyAlignment="1" applyProtection="1">
      <alignment vertical="center" wrapText="1"/>
      <protection/>
    </xf>
    <xf numFmtId="49" fontId="4" fillId="0" borderId="15" xfId="973" applyNumberFormat="1" applyFont="1" applyFill="1" applyBorder="1" applyAlignment="1" applyProtection="1">
      <alignment horizontal="left" vertical="center" wrapText="1"/>
      <protection/>
    </xf>
    <xf numFmtId="177" fontId="4" fillId="0" borderId="15" xfId="998" applyNumberFormat="1" applyFont="1" applyFill="1" applyBorder="1" applyAlignment="1" applyProtection="1">
      <alignment horizontal="right" vertical="center" wrapText="1"/>
      <protection/>
    </xf>
    <xf numFmtId="0" fontId="2" fillId="0" borderId="15" xfId="998" applyFont="1" applyFill="1" applyBorder="1" applyAlignment="1">
      <alignment horizontal="center" vertical="center"/>
      <protection/>
    </xf>
    <xf numFmtId="4" fontId="4" fillId="0" borderId="15" xfId="998" applyNumberFormat="1" applyFont="1" applyFill="1" applyBorder="1" applyAlignment="1" applyProtection="1">
      <alignment vertical="center" wrapText="1"/>
      <protection/>
    </xf>
    <xf numFmtId="177" fontId="4" fillId="0" borderId="17" xfId="998" applyNumberFormat="1" applyFont="1" applyFill="1" applyBorder="1" applyAlignment="1" applyProtection="1">
      <alignment vertical="center" wrapText="1"/>
      <protection/>
    </xf>
    <xf numFmtId="177" fontId="4" fillId="0" borderId="15" xfId="998" applyNumberFormat="1" applyFont="1" applyFill="1" applyBorder="1" applyAlignment="1" applyProtection="1">
      <alignment horizontal="left" vertical="center" wrapText="1"/>
      <protection/>
    </xf>
    <xf numFmtId="0" fontId="4" fillId="0" borderId="15" xfId="998" applyNumberFormat="1" applyFont="1" applyFill="1" applyBorder="1" applyAlignment="1" applyProtection="1">
      <alignment horizontal="left" vertical="center" wrapText="1"/>
      <protection/>
    </xf>
    <xf numFmtId="0" fontId="0" fillId="0" borderId="0" xfId="998">
      <alignment vertical="center"/>
      <protection/>
    </xf>
    <xf numFmtId="4" fontId="4" fillId="0" borderId="17" xfId="998" applyNumberFormat="1" applyFont="1" applyFill="1" applyBorder="1" applyAlignment="1" applyProtection="1">
      <alignment vertical="center" wrapText="1"/>
      <protection/>
    </xf>
    <xf numFmtId="4" fontId="4" fillId="0" borderId="15" xfId="998" applyNumberFormat="1" applyFont="1" applyFill="1" applyBorder="1" applyAlignment="1" applyProtection="1">
      <alignment horizontal="right" vertical="center" wrapText="1"/>
      <protection/>
    </xf>
    <xf numFmtId="49" fontId="4" fillId="0" borderId="15" xfId="926" applyNumberFormat="1" applyFont="1" applyFill="1" applyBorder="1">
      <alignment/>
      <protection/>
    </xf>
    <xf numFmtId="4" fontId="4" fillId="0" borderId="19" xfId="998" applyNumberFormat="1" applyFont="1" applyFill="1" applyBorder="1" applyAlignment="1" applyProtection="1">
      <alignment horizontal="right" vertical="center" wrapText="1"/>
      <protection/>
    </xf>
    <xf numFmtId="0" fontId="4" fillId="0" borderId="15" xfId="792" applyNumberFormat="1" applyFont="1" applyFill="1" applyBorder="1" applyAlignment="1">
      <alignment vertical="center" wrapText="1"/>
      <protection/>
    </xf>
    <xf numFmtId="49" fontId="4" fillId="0" borderId="15" xfId="999" applyNumberFormat="1" applyFont="1" applyFill="1" applyBorder="1" applyAlignment="1" applyProtection="1">
      <alignment vertical="center"/>
      <protection/>
    </xf>
    <xf numFmtId="49" fontId="4" fillId="0" borderId="15" xfId="762" applyNumberFormat="1" applyFont="1" applyFill="1" applyBorder="1">
      <alignment/>
      <protection/>
    </xf>
    <xf numFmtId="0" fontId="4" fillId="0" borderId="15" xfId="762" applyNumberFormat="1" applyFont="1" applyFill="1" applyBorder="1">
      <alignment/>
      <protection/>
    </xf>
    <xf numFmtId="49" fontId="4" fillId="0" borderId="15" xfId="973" applyNumberFormat="1" applyFont="1" applyFill="1" applyBorder="1">
      <alignment/>
      <protection/>
    </xf>
    <xf numFmtId="0" fontId="4" fillId="0" borderId="15" xfId="973" applyNumberFormat="1" applyFont="1" applyFill="1" applyBorder="1">
      <alignment/>
      <protection/>
    </xf>
    <xf numFmtId="49" fontId="7" fillId="0" borderId="15" xfId="954" applyNumberFormat="1" applyFill="1" applyBorder="1">
      <alignment/>
      <protection/>
    </xf>
    <xf numFmtId="4" fontId="0" fillId="0" borderId="15" xfId="792" applyNumberFormat="1" applyFont="1" applyFill="1" applyBorder="1">
      <alignment/>
      <protection/>
    </xf>
    <xf numFmtId="49" fontId="4" fillId="0" borderId="15" xfId="990" applyNumberFormat="1" applyFont="1" applyFill="1" applyBorder="1">
      <alignment/>
      <protection/>
    </xf>
    <xf numFmtId="0" fontId="4" fillId="0" borderId="15" xfId="990" applyNumberFormat="1" applyFont="1" applyFill="1" applyBorder="1">
      <alignment/>
      <protection/>
    </xf>
    <xf numFmtId="49" fontId="0" fillId="0" borderId="15" xfId="954" applyNumberFormat="1" applyFont="1" applyFill="1" applyBorder="1" applyAlignment="1">
      <alignment vertical="center" wrapText="1"/>
      <protection/>
    </xf>
    <xf numFmtId="49" fontId="4" fillId="0" borderId="19" xfId="792" applyNumberFormat="1" applyFont="1" applyFill="1" applyBorder="1" applyAlignment="1">
      <alignment vertical="center" wrapText="1"/>
      <protection/>
    </xf>
    <xf numFmtId="49" fontId="4" fillId="0" borderId="14" xfId="973" applyNumberFormat="1" applyFont="1" applyFill="1" applyBorder="1">
      <alignment/>
      <protection/>
    </xf>
    <xf numFmtId="0" fontId="4" fillId="0" borderId="14" xfId="973" applyNumberFormat="1" applyFont="1" applyFill="1" applyBorder="1">
      <alignment/>
      <protection/>
    </xf>
    <xf numFmtId="181" fontId="4" fillId="0" borderId="14" xfId="973" applyNumberFormat="1" applyFont="1" applyFill="1" applyBorder="1" applyAlignment="1">
      <alignment horizontal="left" vertical="center"/>
      <protection/>
    </xf>
    <xf numFmtId="49" fontId="4" fillId="0" borderId="14" xfId="998" applyNumberFormat="1" applyFont="1" applyFill="1" applyBorder="1" applyAlignment="1" applyProtection="1">
      <alignment horizontal="left" vertical="center" wrapText="1"/>
      <protection/>
    </xf>
    <xf numFmtId="4" fontId="4" fillId="0" borderId="14" xfId="998" applyNumberFormat="1" applyFont="1" applyFill="1" applyBorder="1" applyAlignment="1" applyProtection="1">
      <alignment horizontal="right" vertical="center" wrapText="1"/>
      <protection/>
    </xf>
    <xf numFmtId="0" fontId="4" fillId="0" borderId="20" xfId="0" applyNumberFormat="1" applyFont="1" applyFill="1" applyBorder="1" applyAlignment="1">
      <alignment vertical="center" wrapText="1"/>
    </xf>
    <xf numFmtId="49" fontId="4" fillId="0" borderId="14" xfId="973" applyNumberFormat="1" applyFont="1" applyFill="1" applyBorder="1" applyAlignment="1" applyProtection="1">
      <alignment horizontal="left" vertical="center" wrapText="1"/>
      <protection/>
    </xf>
    <xf numFmtId="184" fontId="4" fillId="0" borderId="18" xfId="0" applyNumberFormat="1" applyFont="1" applyFill="1" applyBorder="1" applyAlignment="1">
      <alignment vertical="center"/>
    </xf>
    <xf numFmtId="0" fontId="4" fillId="0" borderId="14" xfId="0" applyFont="1" applyBorder="1" applyAlignment="1">
      <alignment vertical="center"/>
    </xf>
    <xf numFmtId="0" fontId="4" fillId="0" borderId="15" xfId="0" applyNumberFormat="1" applyFont="1" applyFill="1" applyBorder="1" applyAlignment="1">
      <alignment vertical="center" wrapText="1"/>
    </xf>
    <xf numFmtId="49" fontId="4" fillId="0" borderId="21" xfId="973" applyNumberFormat="1" applyFont="1" applyFill="1" applyBorder="1">
      <alignment/>
      <protection/>
    </xf>
    <xf numFmtId="0" fontId="0" fillId="0" borderId="20" xfId="0" applyBorder="1" applyAlignment="1">
      <alignment vertical="center"/>
    </xf>
    <xf numFmtId="49" fontId="4" fillId="0" borderId="22" xfId="998" applyNumberFormat="1" applyFont="1" applyFill="1" applyBorder="1" applyAlignment="1" applyProtection="1">
      <alignment horizontal="left" vertical="center" wrapText="1"/>
      <protection/>
    </xf>
    <xf numFmtId="49" fontId="4" fillId="0" borderId="18" xfId="973" applyNumberFormat="1" applyFont="1" applyFill="1" applyBorder="1">
      <alignment/>
      <protection/>
    </xf>
    <xf numFmtId="49" fontId="4" fillId="0" borderId="21" xfId="998" applyNumberFormat="1" applyFont="1" applyFill="1" applyBorder="1" applyAlignment="1" applyProtection="1">
      <alignment horizontal="left" vertical="center" wrapText="1"/>
      <protection/>
    </xf>
    <xf numFmtId="185" fontId="2" fillId="0" borderId="17" xfId="0" applyNumberFormat="1" applyFont="1" applyBorder="1" applyAlignment="1">
      <alignment horizontal="center" vertical="center" wrapText="1"/>
    </xf>
    <xf numFmtId="4" fontId="4" fillId="0" borderId="15" xfId="25" applyNumberFormat="1" applyFont="1" applyFill="1" applyBorder="1" applyAlignment="1" applyProtection="1">
      <alignment horizontal="right" vertical="center" wrapText="1"/>
      <protection/>
    </xf>
    <xf numFmtId="177" fontId="4" fillId="0" borderId="15" xfId="25" applyNumberFormat="1" applyFont="1" applyFill="1" applyBorder="1" applyAlignment="1" applyProtection="1">
      <alignment horizontal="right" vertical="center" wrapText="1"/>
      <protection/>
    </xf>
    <xf numFmtId="177" fontId="4" fillId="0" borderId="15" xfId="0" applyNumberFormat="1" applyFont="1" applyBorder="1" applyAlignment="1">
      <alignment vertical="center"/>
    </xf>
    <xf numFmtId="177" fontId="0" fillId="0" borderId="15" xfId="0" applyNumberFormat="1" applyBorder="1" applyAlignment="1">
      <alignment vertical="center"/>
    </xf>
    <xf numFmtId="4" fontId="4" fillId="0" borderId="17" xfId="998" applyNumberFormat="1" applyFont="1" applyFill="1" applyBorder="1" applyAlignment="1" applyProtection="1">
      <alignment horizontal="right" vertical="center" wrapText="1"/>
      <protection/>
    </xf>
    <xf numFmtId="4" fontId="4" fillId="0" borderId="15" xfId="0" applyNumberFormat="1" applyFont="1" applyFill="1" applyBorder="1" applyAlignment="1">
      <alignment vertical="center"/>
    </xf>
    <xf numFmtId="4" fontId="4" fillId="0" borderId="15" xfId="0" applyNumberFormat="1" applyFont="1" applyBorder="1" applyAlignment="1">
      <alignment vertical="center"/>
    </xf>
    <xf numFmtId="4" fontId="0" fillId="0" borderId="15" xfId="0" applyNumberFormat="1" applyBorder="1" applyAlignment="1">
      <alignment vertical="center"/>
    </xf>
    <xf numFmtId="0" fontId="0" fillId="0" borderId="15" xfId="0" applyFill="1" applyBorder="1" applyAlignment="1">
      <alignment vertical="center"/>
    </xf>
    <xf numFmtId="178" fontId="4" fillId="0" borderId="20" xfId="998" applyNumberFormat="1" applyFont="1" applyFill="1" applyBorder="1" applyAlignment="1" applyProtection="1">
      <alignment horizontal="right" vertical="center" wrapText="1"/>
      <protection/>
    </xf>
    <xf numFmtId="0" fontId="0" fillId="0" borderId="14" xfId="0" applyFill="1" applyBorder="1" applyAlignment="1">
      <alignment vertical="center"/>
    </xf>
    <xf numFmtId="0" fontId="4" fillId="0" borderId="14" xfId="0" applyFont="1" applyFill="1" applyBorder="1" applyAlignment="1">
      <alignment vertical="center"/>
    </xf>
    <xf numFmtId="184" fontId="4" fillId="0" borderId="19" xfId="0" applyNumberFormat="1" applyFont="1" applyBorder="1" applyAlignment="1">
      <alignment vertical="center"/>
    </xf>
    <xf numFmtId="178" fontId="4" fillId="0" borderId="13" xfId="998" applyNumberFormat="1" applyFont="1" applyFill="1" applyBorder="1" applyAlignment="1" applyProtection="1">
      <alignment horizontal="right" vertical="center" wrapText="1"/>
      <protection/>
    </xf>
    <xf numFmtId="178" fontId="4" fillId="0" borderId="22" xfId="998"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right" vertical="center"/>
      <protection/>
    </xf>
    <xf numFmtId="0" fontId="6" fillId="0" borderId="0" xfId="0" applyFont="1" applyAlignment="1">
      <alignment horizontal="center" vertical="center"/>
    </xf>
    <xf numFmtId="0" fontId="4" fillId="0" borderId="13" xfId="0" applyFont="1" applyBorder="1" applyAlignment="1">
      <alignment vertical="center"/>
    </xf>
    <xf numFmtId="49" fontId="2" fillId="0" borderId="15"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horizontal="center" vertical="center"/>
      <protection/>
    </xf>
    <xf numFmtId="180" fontId="2" fillId="0" borderId="15" xfId="0" applyNumberFormat="1" applyFont="1" applyFill="1" applyBorder="1" applyAlignment="1" applyProtection="1">
      <alignment horizontal="center" vertical="center" wrapText="1"/>
      <protection/>
    </xf>
    <xf numFmtId="178" fontId="2" fillId="0" borderId="15" xfId="0" applyNumberFormat="1" applyFont="1" applyFill="1" applyBorder="1" applyAlignment="1" applyProtection="1">
      <alignment horizontal="right" vertical="center"/>
      <protection/>
    </xf>
    <xf numFmtId="0" fontId="2" fillId="0" borderId="0" xfId="0" applyFont="1" applyAlignment="1">
      <alignment horizontal="right" vertical="center"/>
    </xf>
    <xf numFmtId="0" fontId="2" fillId="0" borderId="13" xfId="0" applyFont="1" applyBorder="1" applyAlignment="1">
      <alignment horizontal="right" vertical="center"/>
    </xf>
    <xf numFmtId="0" fontId="2" fillId="0" borderId="15" xfId="0" applyFont="1" applyFill="1" applyBorder="1" applyAlignment="1">
      <alignment vertical="center"/>
    </xf>
    <xf numFmtId="0" fontId="2" fillId="0" borderId="15" xfId="0" applyFont="1" applyBorder="1" applyAlignment="1">
      <alignment vertical="center"/>
    </xf>
    <xf numFmtId="0" fontId="9" fillId="0" borderId="0" xfId="0" applyFont="1" applyAlignment="1">
      <alignment vertical="center"/>
    </xf>
    <xf numFmtId="0" fontId="2" fillId="0" borderId="0" xfId="25" applyNumberFormat="1" applyFont="1" applyFill="1" applyAlignment="1" applyProtection="1">
      <alignment horizontal="centerContinuous" vertical="center"/>
      <protection/>
    </xf>
    <xf numFmtId="0" fontId="4" fillId="0" borderId="0" xfId="25" applyNumberFormat="1" applyFont="1" applyFill="1" applyAlignment="1" applyProtection="1">
      <alignment horizontal="centerContinuous" vertical="center"/>
      <protection/>
    </xf>
    <xf numFmtId="185" fontId="2" fillId="0" borderId="15"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protection/>
    </xf>
    <xf numFmtId="0" fontId="7" fillId="0" borderId="15" xfId="998" applyNumberFormat="1" applyFont="1" applyFill="1" applyBorder="1" applyAlignment="1" applyProtection="1">
      <alignment horizontal="left" vertical="center" wrapText="1"/>
      <protection/>
    </xf>
    <xf numFmtId="49" fontId="7" fillId="0" borderId="15" xfId="998" applyNumberFormat="1" applyFont="1" applyFill="1" applyBorder="1" applyAlignment="1" applyProtection="1">
      <alignment horizontal="left" vertical="center" wrapText="1"/>
      <protection/>
    </xf>
    <xf numFmtId="185" fontId="4" fillId="0" borderId="15" xfId="0" applyNumberFormat="1" applyFont="1" applyFill="1" applyBorder="1" applyAlignment="1" applyProtection="1">
      <alignment horizontal="right" vertical="center"/>
      <protection/>
    </xf>
    <xf numFmtId="178" fontId="4" fillId="0" borderId="15" xfId="998" applyNumberFormat="1" applyFont="1" applyFill="1" applyBorder="1" applyAlignment="1" applyProtection="1">
      <alignment horizontal="left" vertical="center" wrapText="1"/>
      <protection/>
    </xf>
    <xf numFmtId="185" fontId="10" fillId="0" borderId="26" xfId="0" applyNumberFormat="1" applyFont="1" applyBorder="1" applyAlignment="1">
      <alignment horizontal="right" vertical="center"/>
    </xf>
    <xf numFmtId="185" fontId="4" fillId="0" borderId="15" xfId="0" applyNumberFormat="1" applyFont="1" applyFill="1" applyBorder="1" applyAlignment="1" applyProtection="1">
      <alignment horizontal="right" vertical="center" wrapText="1"/>
      <protection/>
    </xf>
    <xf numFmtId="0" fontId="4" fillId="0" borderId="15" xfId="0" applyNumberFormat="1" applyFont="1" applyFill="1" applyBorder="1" applyAlignment="1" applyProtection="1">
      <alignment horizontal="center" vertical="center"/>
      <protection/>
    </xf>
    <xf numFmtId="185" fontId="4" fillId="0" borderId="15" xfId="998" applyNumberFormat="1" applyFont="1" applyFill="1" applyBorder="1" applyAlignment="1" applyProtection="1">
      <alignment horizontal="right" vertical="center" wrapText="1"/>
      <protection/>
    </xf>
    <xf numFmtId="0" fontId="2" fillId="0" borderId="0" xfId="25" applyNumberFormat="1" applyFont="1" applyFill="1" applyAlignment="1" applyProtection="1">
      <alignment horizontal="right" vertical="center"/>
      <protection/>
    </xf>
    <xf numFmtId="4" fontId="2" fillId="0" borderId="15" xfId="0" applyNumberFormat="1" applyFont="1" applyFill="1" applyBorder="1" applyAlignment="1">
      <alignment vertical="center"/>
    </xf>
    <xf numFmtId="4" fontId="2" fillId="0" borderId="15" xfId="0" applyNumberFormat="1" applyFont="1" applyBorder="1" applyAlignment="1">
      <alignment vertical="center"/>
    </xf>
    <xf numFmtId="49" fontId="0" fillId="0" borderId="0" xfId="0" applyNumberFormat="1" applyAlignment="1">
      <alignment horizontal="center" vertical="center"/>
    </xf>
    <xf numFmtId="49" fontId="2" fillId="0" borderId="15"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181" fontId="2" fillId="0" borderId="15" xfId="0" applyNumberFormat="1" applyFont="1" applyBorder="1" applyAlignment="1">
      <alignment horizontal="right" vertical="center"/>
    </xf>
    <xf numFmtId="49" fontId="4" fillId="0" borderId="15" xfId="0" applyNumberFormat="1" applyFont="1" applyBorder="1" applyAlignment="1">
      <alignment horizontal="center" vertical="center"/>
    </xf>
    <xf numFmtId="0" fontId="4" fillId="0" borderId="15" xfId="0" applyFont="1" applyBorder="1" applyAlignment="1">
      <alignment horizontal="left" vertical="center"/>
    </xf>
    <xf numFmtId="181" fontId="4" fillId="0" borderId="15" xfId="0" applyNumberFormat="1" applyFont="1" applyBorder="1" applyAlignment="1">
      <alignment horizontal="right" vertical="center"/>
    </xf>
    <xf numFmtId="0" fontId="4" fillId="0" borderId="15" xfId="0" applyFont="1" applyFill="1" applyBorder="1" applyAlignment="1">
      <alignment horizontal="left" vertical="center"/>
    </xf>
    <xf numFmtId="0" fontId="4" fillId="0" borderId="15" xfId="0" applyFont="1" applyBorder="1" applyAlignment="1">
      <alignment horizontal="left" vertical="center" indent="1"/>
    </xf>
    <xf numFmtId="0" fontId="0" fillId="0" borderId="0" xfId="0" applyFill="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1" fontId="2" fillId="0" borderId="15" xfId="0" applyNumberFormat="1" applyFont="1" applyBorder="1" applyAlignment="1">
      <alignment horizontal="center" vertical="center" wrapText="1"/>
    </xf>
    <xf numFmtId="0" fontId="4" fillId="0" borderId="15" xfId="895" applyNumberFormat="1" applyFont="1" applyFill="1" applyBorder="1" applyAlignment="1">
      <alignment vertical="center"/>
      <protection/>
    </xf>
    <xf numFmtId="181" fontId="4" fillId="0" borderId="15" xfId="922" applyNumberFormat="1" applyFont="1" applyFill="1" applyBorder="1" applyAlignment="1">
      <alignment horizontal="right" vertical="center"/>
      <protection/>
    </xf>
    <xf numFmtId="49" fontId="7" fillId="0" borderId="15" xfId="22" applyNumberFormat="1" applyFill="1" applyBorder="1" applyAlignment="1">
      <alignment vertical="center"/>
      <protection/>
    </xf>
    <xf numFmtId="181" fontId="4" fillId="0" borderId="15" xfId="758" applyNumberFormat="1" applyFont="1" applyFill="1" applyBorder="1" applyAlignment="1">
      <alignment horizontal="right" vertical="center"/>
      <protection/>
    </xf>
    <xf numFmtId="0" fontId="2" fillId="0" borderId="0" xfId="0" applyFont="1" applyBorder="1" applyAlignment="1">
      <alignment horizontal="right" vertical="center"/>
    </xf>
    <xf numFmtId="0" fontId="11" fillId="0" borderId="0" xfId="0" applyFont="1" applyAlignment="1">
      <alignment vertical="center"/>
    </xf>
    <xf numFmtId="185" fontId="2" fillId="0" borderId="15" xfId="0" applyNumberFormat="1" applyFont="1" applyBorder="1" applyAlignment="1">
      <alignment horizontal="center" vertical="center"/>
    </xf>
    <xf numFmtId="178" fontId="12" fillId="0" borderId="15" xfId="0" applyNumberFormat="1" applyFont="1" applyFill="1" applyBorder="1" applyAlignment="1" applyProtection="1">
      <alignment horizontal="right" vertical="center"/>
      <protection/>
    </xf>
    <xf numFmtId="181" fontId="4" fillId="0" borderId="15" xfId="921" applyNumberFormat="1" applyFont="1" applyFill="1" applyBorder="1" applyAlignment="1">
      <alignment horizontal="right" vertical="center"/>
      <protection/>
    </xf>
    <xf numFmtId="49" fontId="4" fillId="0" borderId="15" xfId="0" applyNumberFormat="1" applyFont="1" applyFill="1" applyBorder="1" applyAlignment="1">
      <alignment vertical="center"/>
    </xf>
    <xf numFmtId="0" fontId="4" fillId="0" borderId="15" xfId="0" applyNumberFormat="1" applyFont="1" applyFill="1" applyBorder="1" applyAlignment="1">
      <alignment vertical="center"/>
    </xf>
    <xf numFmtId="4" fontId="4" fillId="0" borderId="15" xfId="0" applyNumberFormat="1" applyFont="1" applyFill="1" applyBorder="1" applyAlignment="1">
      <alignment horizontal="right" vertical="center"/>
    </xf>
    <xf numFmtId="181" fontId="4" fillId="0" borderId="15" xfId="0" applyNumberFormat="1" applyFont="1" applyFill="1" applyBorder="1" applyAlignment="1">
      <alignment horizontal="right" vertical="center"/>
    </xf>
    <xf numFmtId="181" fontId="4" fillId="0" borderId="15" xfId="848" applyNumberFormat="1" applyFont="1" applyFill="1" applyBorder="1" applyAlignment="1">
      <alignment horizontal="right" vertical="center"/>
      <protection/>
    </xf>
    <xf numFmtId="49" fontId="4" fillId="0" borderId="15" xfId="848" applyNumberFormat="1" applyFont="1" applyFill="1" applyBorder="1">
      <alignment/>
      <protection/>
    </xf>
    <xf numFmtId="0" fontId="4" fillId="0" borderId="15" xfId="848" applyNumberFormat="1" applyFont="1" applyFill="1" applyBorder="1">
      <alignment/>
      <protection/>
    </xf>
    <xf numFmtId="49" fontId="4" fillId="0" borderId="19" xfId="999" applyNumberFormat="1" applyFont="1" applyFill="1" applyBorder="1" applyAlignment="1" applyProtection="1">
      <alignment vertical="center"/>
      <protection/>
    </xf>
    <xf numFmtId="49" fontId="4" fillId="0" borderId="14" xfId="0" applyNumberFormat="1" applyFont="1" applyFill="1" applyBorder="1" applyAlignment="1" applyProtection="1">
      <alignment vertical="center" wrapText="1"/>
      <protection/>
    </xf>
    <xf numFmtId="177" fontId="2" fillId="0" borderId="15" xfId="0" applyNumberFormat="1" applyFont="1" applyFill="1" applyBorder="1" applyAlignment="1" applyProtection="1">
      <alignment horizontal="right" vertical="center"/>
      <protection/>
    </xf>
    <xf numFmtId="49" fontId="4" fillId="0" borderId="15" xfId="848" applyNumberFormat="1" applyFont="1" applyFill="1" applyBorder="1" applyAlignment="1">
      <alignment vertical="center"/>
      <protection/>
    </xf>
    <xf numFmtId="0" fontId="4" fillId="0" borderId="15" xfId="848" applyNumberFormat="1" applyFont="1" applyFill="1" applyBorder="1" applyAlignment="1">
      <alignment vertical="center"/>
      <protection/>
    </xf>
    <xf numFmtId="177" fontId="4" fillId="0" borderId="15" xfId="0" applyNumberFormat="1" applyFont="1" applyFill="1" applyBorder="1" applyAlignment="1" applyProtection="1">
      <alignment horizontal="right" vertical="center"/>
      <protection/>
    </xf>
    <xf numFmtId="49" fontId="11" fillId="0" borderId="15" xfId="0" applyNumberFormat="1" applyFont="1" applyFill="1" applyBorder="1" applyAlignment="1" applyProtection="1">
      <alignment vertical="center" wrapText="1"/>
      <protection/>
    </xf>
    <xf numFmtId="0" fontId="11" fillId="0" borderId="15" xfId="0" applyFont="1" applyBorder="1" applyAlignment="1">
      <alignment vertical="center"/>
    </xf>
    <xf numFmtId="0" fontId="11" fillId="0" borderId="15" xfId="0" applyNumberFormat="1" applyFont="1" applyFill="1" applyBorder="1" applyAlignment="1">
      <alignment vertical="center"/>
    </xf>
    <xf numFmtId="181" fontId="11" fillId="0" borderId="15" xfId="0" applyNumberFormat="1" applyFont="1" applyBorder="1" applyAlignment="1">
      <alignment vertical="center"/>
    </xf>
    <xf numFmtId="49" fontId="4" fillId="0" borderId="15" xfId="903" applyNumberFormat="1" applyFont="1" applyFill="1" applyBorder="1">
      <alignment/>
      <protection/>
    </xf>
    <xf numFmtId="0" fontId="4" fillId="0" borderId="15" xfId="903" applyNumberFormat="1" applyFont="1" applyFill="1" applyBorder="1">
      <alignment/>
      <protection/>
    </xf>
    <xf numFmtId="181" fontId="4" fillId="0" borderId="15" xfId="903" applyNumberFormat="1" applyFont="1" applyFill="1" applyBorder="1" applyAlignment="1">
      <alignment horizontal="right" vertical="center"/>
      <protection/>
    </xf>
    <xf numFmtId="4" fontId="4" fillId="0" borderId="15" xfId="0" applyNumberFormat="1" applyFont="1" applyFill="1" applyBorder="1" applyAlignment="1" applyProtection="1">
      <alignment horizontal="center" vertical="center"/>
      <protection/>
    </xf>
    <xf numFmtId="176" fontId="4" fillId="0" borderId="15" xfId="0" applyNumberFormat="1" applyFont="1" applyBorder="1" applyAlignment="1">
      <alignment vertical="center"/>
    </xf>
    <xf numFmtId="176" fontId="4" fillId="0" borderId="15"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176" fontId="4" fillId="0" borderId="14" xfId="0" applyNumberFormat="1" applyFont="1" applyFill="1" applyBorder="1" applyAlignment="1" applyProtection="1">
      <alignment horizontal="right" vertical="center"/>
      <protection/>
    </xf>
    <xf numFmtId="176" fontId="4" fillId="0" borderId="14" xfId="0" applyNumberFormat="1" applyFont="1" applyBorder="1" applyAlignment="1">
      <alignment vertical="center"/>
    </xf>
    <xf numFmtId="176" fontId="4" fillId="0" borderId="19" xfId="0" applyNumberFormat="1" applyFont="1" applyFill="1" applyBorder="1" applyAlignment="1" applyProtection="1">
      <alignment horizontal="right" vertical="center"/>
      <protection/>
    </xf>
    <xf numFmtId="0" fontId="4" fillId="0" borderId="21" xfId="0" applyFont="1" applyBorder="1" applyAlignment="1">
      <alignment vertical="center"/>
    </xf>
    <xf numFmtId="176" fontId="4" fillId="0" borderId="20" xfId="0" applyNumberFormat="1" applyFont="1" applyFill="1" applyBorder="1" applyAlignment="1" applyProtection="1">
      <alignment horizontal="right" vertical="center"/>
      <protection/>
    </xf>
    <xf numFmtId="0" fontId="4" fillId="0" borderId="18" xfId="0" applyFont="1" applyBorder="1" applyAlignment="1">
      <alignment vertical="center"/>
    </xf>
    <xf numFmtId="0" fontId="2" fillId="0" borderId="16" xfId="0" applyFont="1" applyFill="1" applyBorder="1" applyAlignment="1">
      <alignment horizontal="center" vertical="center"/>
    </xf>
    <xf numFmtId="0" fontId="2" fillId="0" borderId="19"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0" xfId="0" applyFont="1" applyFill="1" applyBorder="1" applyAlignment="1">
      <alignment horizontal="center" vertical="center"/>
    </xf>
    <xf numFmtId="49" fontId="2" fillId="0" borderId="15" xfId="0" applyNumberFormat="1" applyFont="1" applyFill="1" applyBorder="1" applyAlignment="1" applyProtection="1">
      <alignment horizontal="center" vertical="center" wrapText="1"/>
      <protection/>
    </xf>
    <xf numFmtId="181" fontId="2" fillId="0" borderId="15" xfId="0" applyNumberFormat="1" applyFont="1" applyFill="1" applyBorder="1" applyAlignment="1" applyProtection="1">
      <alignment horizontal="right" vertical="center"/>
      <protection/>
    </xf>
    <xf numFmtId="181" fontId="4" fillId="0" borderId="15" xfId="0" applyNumberFormat="1" applyFont="1" applyFill="1" applyBorder="1" applyAlignment="1" applyProtection="1">
      <alignment horizontal="right" vertical="center"/>
      <protection/>
    </xf>
    <xf numFmtId="0" fontId="2" fillId="0" borderId="21" xfId="0" applyNumberFormat="1" applyFont="1" applyFill="1" applyBorder="1" applyAlignment="1" applyProtection="1">
      <alignment horizontal="center" vertical="center"/>
      <protection/>
    </xf>
    <xf numFmtId="4" fontId="4" fillId="0" borderId="15" xfId="897" applyNumberFormat="1" applyFont="1" applyFill="1" applyBorder="1" applyAlignment="1">
      <alignment vertical="center"/>
      <protection/>
    </xf>
    <xf numFmtId="181" fontId="4" fillId="0" borderId="15" xfId="0" applyNumberFormat="1" applyFont="1" applyBorder="1" applyAlignment="1">
      <alignment vertical="center"/>
    </xf>
    <xf numFmtId="177" fontId="4" fillId="0" borderId="15" xfId="0" applyNumberFormat="1" applyFont="1" applyFill="1" applyBorder="1" applyAlignment="1" applyProtection="1">
      <alignment horizontal="center" vertical="center"/>
      <protection/>
    </xf>
    <xf numFmtId="185" fontId="4" fillId="0" borderId="15" xfId="0" applyNumberFormat="1" applyFont="1" applyFill="1" applyBorder="1" applyAlignment="1" applyProtection="1">
      <alignment horizontal="center" vertical="center"/>
      <protection/>
    </xf>
    <xf numFmtId="177" fontId="4" fillId="0" borderId="17" xfId="0" applyNumberFormat="1" applyFont="1" applyBorder="1" applyAlignment="1">
      <alignment horizontal="center" vertical="center" wrapText="1"/>
    </xf>
    <xf numFmtId="4" fontId="2" fillId="0" borderId="15" xfId="0" applyNumberFormat="1" applyFont="1" applyFill="1" applyBorder="1" applyAlignment="1" applyProtection="1">
      <alignment horizontal="center" vertical="center"/>
      <protection/>
    </xf>
    <xf numFmtId="176" fontId="2" fillId="0" borderId="15" xfId="0" applyNumberFormat="1" applyFont="1" applyFill="1" applyBorder="1" applyAlignment="1" applyProtection="1">
      <alignment horizontal="right" vertical="center"/>
      <protection/>
    </xf>
    <xf numFmtId="0" fontId="4" fillId="0" borderId="14" xfId="848" applyNumberFormat="1" applyFont="1" applyFill="1" applyBorder="1">
      <alignment/>
      <protection/>
    </xf>
    <xf numFmtId="0" fontId="2" fillId="0" borderId="0" xfId="0" applyFont="1" applyAlignment="1">
      <alignment vertical="center" wrapText="1"/>
    </xf>
    <xf numFmtId="0" fontId="4" fillId="0" borderId="0" xfId="0" applyFont="1" applyAlignment="1">
      <alignment vertical="center" wrapText="1"/>
    </xf>
    <xf numFmtId="185" fontId="4" fillId="0" borderId="0" xfId="0" applyNumberFormat="1" applyFont="1" applyAlignment="1">
      <alignment vertical="center"/>
    </xf>
    <xf numFmtId="0" fontId="2" fillId="0" borderId="19"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185" fontId="2" fillId="0" borderId="17" xfId="0" applyNumberFormat="1" applyFont="1" applyFill="1" applyBorder="1" applyAlignment="1">
      <alignment horizontal="center" vertical="center" wrapText="1"/>
    </xf>
    <xf numFmtId="4" fontId="4" fillId="0" borderId="17" xfId="0" applyNumberFormat="1" applyFont="1" applyFill="1" applyBorder="1" applyAlignment="1">
      <alignment vertical="center" wrapText="1"/>
    </xf>
    <xf numFmtId="178" fontId="2" fillId="0" borderId="17"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4" fontId="0" fillId="0" borderId="15" xfId="0" applyNumberFormat="1" applyFont="1" applyFill="1" applyBorder="1" applyAlignment="1" applyProtection="1">
      <alignment vertical="center"/>
      <protection/>
    </xf>
    <xf numFmtId="185" fontId="4" fillId="0" borderId="15" xfId="0" applyNumberFormat="1" applyFont="1" applyFill="1" applyBorder="1" applyAlignment="1">
      <alignment vertical="center"/>
    </xf>
    <xf numFmtId="178" fontId="4" fillId="0" borderId="14" xfId="0" applyNumberFormat="1" applyFont="1" applyFill="1" applyBorder="1" applyAlignment="1" applyProtection="1">
      <alignment horizontal="right" vertical="center"/>
      <protection/>
    </xf>
    <xf numFmtId="0" fontId="2" fillId="0" borderId="22" xfId="0" applyFont="1" applyBorder="1" applyAlignment="1">
      <alignment horizontal="centerContinuous" vertical="center"/>
    </xf>
    <xf numFmtId="178" fontId="0" fillId="0" borderId="15" xfId="0" applyNumberFormat="1" applyFont="1" applyFill="1" applyBorder="1" applyAlignment="1" applyProtection="1">
      <alignment vertical="center"/>
      <protection/>
    </xf>
    <xf numFmtId="4" fontId="4" fillId="0" borderId="15" xfId="0" applyNumberFormat="1" applyFont="1" applyBorder="1" applyAlignment="1">
      <alignment vertical="center"/>
    </xf>
    <xf numFmtId="177" fontId="0" fillId="0" borderId="15" xfId="0" applyNumberFormat="1" applyFont="1" applyFill="1" applyBorder="1" applyAlignment="1" applyProtection="1">
      <alignment vertical="center"/>
      <protection/>
    </xf>
    <xf numFmtId="4" fontId="4" fillId="0" borderId="19" xfId="0" applyNumberFormat="1" applyFont="1" applyFill="1" applyBorder="1" applyAlignment="1" applyProtection="1">
      <alignment horizontal="right" vertical="center"/>
      <protection/>
    </xf>
    <xf numFmtId="178" fontId="0" fillId="0" borderId="14" xfId="0" applyNumberFormat="1" applyFont="1" applyFill="1" applyBorder="1" applyAlignment="1" applyProtection="1">
      <alignment vertical="center"/>
      <protection/>
    </xf>
    <xf numFmtId="4" fontId="4" fillId="0" borderId="14" xfId="0" applyNumberFormat="1" applyFont="1" applyFill="1" applyBorder="1" applyAlignment="1" applyProtection="1">
      <alignment horizontal="right" vertical="center"/>
      <protection/>
    </xf>
    <xf numFmtId="4" fontId="4" fillId="0" borderId="20" xfId="0" applyNumberFormat="1" applyFont="1" applyFill="1" applyBorder="1" applyAlignment="1" applyProtection="1">
      <alignment horizontal="right" vertical="center"/>
      <protection/>
    </xf>
    <xf numFmtId="0" fontId="2" fillId="0" borderId="21" xfId="0" applyNumberFormat="1" applyFont="1" applyFill="1" applyBorder="1" applyAlignment="1" applyProtection="1">
      <alignment horizontal="centerContinuous" vertical="center"/>
      <protection/>
    </xf>
    <xf numFmtId="176" fontId="4" fillId="0" borderId="17" xfId="0" applyNumberFormat="1" applyFont="1" applyFill="1" applyBorder="1" applyAlignment="1">
      <alignment vertical="center" wrapText="1"/>
    </xf>
    <xf numFmtId="0" fontId="6" fillId="0" borderId="0" xfId="25" applyNumberFormat="1" applyFont="1" applyFill="1" applyAlignment="1" applyProtection="1">
      <alignment vertical="center"/>
      <protection/>
    </xf>
    <xf numFmtId="4" fontId="4" fillId="0" borderId="15" xfId="999" applyNumberFormat="1" applyFont="1" applyFill="1" applyBorder="1" applyAlignment="1" applyProtection="1">
      <alignment horizontal="right" vertical="center" wrapText="1"/>
      <protection/>
    </xf>
    <xf numFmtId="4" fontId="4" fillId="0" borderId="15" xfId="922" applyNumberFormat="1" applyFont="1" applyFill="1" applyBorder="1" applyAlignment="1">
      <alignment horizontal="right" vertical="center"/>
      <protection/>
    </xf>
    <xf numFmtId="49" fontId="4" fillId="0" borderId="15" xfId="895" applyNumberFormat="1" applyFont="1" applyFill="1" applyBorder="1" applyAlignment="1">
      <alignment vertical="center"/>
      <protection/>
    </xf>
    <xf numFmtId="49" fontId="7" fillId="0" borderId="14" xfId="22" applyNumberFormat="1" applyFill="1" applyBorder="1" applyAlignment="1">
      <alignment vertical="center"/>
      <protection/>
    </xf>
    <xf numFmtId="0" fontId="4" fillId="0" borderId="14" xfId="895" applyNumberFormat="1" applyFont="1" applyFill="1" applyBorder="1" applyAlignment="1">
      <alignment vertical="center"/>
      <protection/>
    </xf>
    <xf numFmtId="181" fontId="4" fillId="0" borderId="14" xfId="758" applyNumberFormat="1" applyFont="1" applyFill="1" applyBorder="1" applyAlignment="1">
      <alignment horizontal="right" vertical="center"/>
      <protection/>
    </xf>
    <xf numFmtId="181" fontId="4" fillId="0" borderId="15" xfId="990" applyNumberFormat="1" applyFont="1" applyFill="1" applyBorder="1" applyAlignment="1">
      <alignment horizontal="right" vertical="center"/>
      <protection/>
    </xf>
    <xf numFmtId="0" fontId="2" fillId="0" borderId="0" xfId="0" applyFont="1" applyBorder="1" applyAlignment="1">
      <alignment vertical="center"/>
    </xf>
    <xf numFmtId="181" fontId="4" fillId="0" borderId="14" xfId="990" applyNumberFormat="1" applyFont="1" applyFill="1" applyBorder="1" applyAlignment="1">
      <alignment horizontal="right" vertical="center"/>
      <protection/>
    </xf>
    <xf numFmtId="0" fontId="6" fillId="0" borderId="0" xfId="25"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4" fillId="0" borderId="21" xfId="0" applyNumberFormat="1" applyFont="1" applyFill="1" applyBorder="1" applyAlignment="1" applyProtection="1">
      <alignment horizontal="left" vertical="center" wrapText="1"/>
      <protection/>
    </xf>
    <xf numFmtId="49" fontId="4" fillId="0" borderId="21"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left" vertical="center" wrapText="1"/>
      <protection/>
    </xf>
    <xf numFmtId="0" fontId="7" fillId="0" borderId="14" xfId="998" applyNumberFormat="1" applyFont="1" applyFill="1" applyBorder="1" applyAlignment="1" applyProtection="1">
      <alignment horizontal="left" vertical="center" wrapText="1"/>
      <protection/>
    </xf>
    <xf numFmtId="185" fontId="4" fillId="0" borderId="14" xfId="0" applyNumberFormat="1" applyFont="1" applyFill="1" applyBorder="1" applyAlignment="1">
      <alignment vertical="center"/>
    </xf>
    <xf numFmtId="0" fontId="7" fillId="0" borderId="24" xfId="998" applyNumberFormat="1" applyFont="1" applyFill="1" applyBorder="1" applyAlignment="1" applyProtection="1">
      <alignment horizontal="left" vertical="center" wrapText="1"/>
      <protection/>
    </xf>
    <xf numFmtId="0" fontId="7" fillId="0" borderId="18" xfId="998" applyNumberFormat="1" applyFont="1" applyFill="1" applyBorder="1" applyAlignment="1" applyProtection="1">
      <alignment horizontal="left" vertical="center" wrapText="1"/>
      <protection/>
    </xf>
    <xf numFmtId="185" fontId="4" fillId="0" borderId="14" xfId="0" applyNumberFormat="1" applyFont="1" applyBorder="1" applyAlignment="1">
      <alignment vertical="center"/>
    </xf>
    <xf numFmtId="0" fontId="4" fillId="0" borderId="17" xfId="0" applyFont="1" applyBorder="1" applyAlignment="1">
      <alignment vertical="center"/>
    </xf>
    <xf numFmtId="0" fontId="2" fillId="0" borderId="15" xfId="0" applyNumberFormat="1" applyFont="1" applyBorder="1" applyAlignment="1">
      <alignment horizontal="right"/>
    </xf>
    <xf numFmtId="49" fontId="2" fillId="0" borderId="15" xfId="998" applyNumberFormat="1" applyFont="1" applyFill="1" applyBorder="1" applyAlignment="1">
      <alignment horizontal="center" vertical="center"/>
      <protection/>
    </xf>
    <xf numFmtId="49" fontId="2" fillId="0" borderId="15" xfId="998" applyNumberFormat="1" applyFont="1" applyFill="1" applyBorder="1" applyAlignment="1">
      <alignment horizontal="left" vertical="center" wrapText="1"/>
      <protection/>
    </xf>
    <xf numFmtId="0" fontId="4" fillId="0" borderId="15" xfId="0" applyNumberFormat="1" applyFont="1" applyBorder="1" applyAlignment="1">
      <alignment vertical="center"/>
    </xf>
    <xf numFmtId="49" fontId="4" fillId="0" borderId="15" xfId="0" applyNumberFormat="1" applyFont="1" applyBorder="1" applyAlignment="1">
      <alignment vertical="center"/>
    </xf>
    <xf numFmtId="185" fontId="4" fillId="0" borderId="15" xfId="0" applyNumberFormat="1" applyFont="1" applyBorder="1" applyAlignment="1">
      <alignment vertical="center"/>
    </xf>
    <xf numFmtId="0" fontId="2" fillId="0" borderId="15" xfId="0" applyNumberFormat="1" applyFont="1" applyBorder="1" applyAlignment="1">
      <alignment vertical="center"/>
    </xf>
    <xf numFmtId="49" fontId="2" fillId="0" borderId="15" xfId="0" applyNumberFormat="1" applyFont="1" applyBorder="1" applyAlignment="1">
      <alignment vertical="center"/>
    </xf>
    <xf numFmtId="0" fontId="2" fillId="0" borderId="15" xfId="0" applyNumberFormat="1" applyFont="1" applyBorder="1" applyAlignment="1">
      <alignment horizontal="center" vertical="center" wrapText="1"/>
    </xf>
    <xf numFmtId="185" fontId="0" fillId="0" borderId="15" xfId="0" applyNumberFormat="1" applyFill="1" applyBorder="1" applyAlignment="1">
      <alignment vertical="center"/>
    </xf>
    <xf numFmtId="185" fontId="0" fillId="0" borderId="14" xfId="0" applyNumberFormat="1" applyFill="1" applyBorder="1" applyAlignment="1">
      <alignment vertical="center"/>
    </xf>
    <xf numFmtId="4" fontId="4" fillId="0" borderId="14" xfId="998" applyNumberFormat="1" applyFont="1" applyFill="1" applyBorder="1" applyAlignment="1">
      <alignment horizontal="right" vertical="center" wrapText="1"/>
      <protection/>
    </xf>
    <xf numFmtId="185" fontId="0" fillId="0" borderId="15" xfId="0" applyNumberFormat="1" applyBorder="1" applyAlignment="1">
      <alignment vertical="center"/>
    </xf>
    <xf numFmtId="178" fontId="4" fillId="0" borderId="17" xfId="999" applyNumberFormat="1" applyFont="1" applyFill="1" applyBorder="1" applyAlignment="1" applyProtection="1">
      <alignment horizontal="right" vertical="center" wrapText="1"/>
      <protection/>
    </xf>
    <xf numFmtId="4" fontId="4" fillId="0" borderId="15" xfId="998" applyNumberFormat="1" applyFont="1" applyFill="1" applyBorder="1" applyAlignment="1">
      <alignment horizontal="right" vertical="center" wrapText="1"/>
      <protection/>
    </xf>
    <xf numFmtId="185" fontId="4" fillId="0" borderId="19" xfId="0" applyNumberFormat="1" applyFont="1" applyFill="1" applyBorder="1" applyAlignment="1">
      <alignment vertical="center"/>
    </xf>
    <xf numFmtId="185" fontId="4" fillId="0" borderId="19" xfId="0" applyNumberFormat="1" applyFont="1" applyBorder="1" applyAlignment="1">
      <alignment vertical="center"/>
    </xf>
    <xf numFmtId="49" fontId="4" fillId="0" borderId="15" xfId="998" applyNumberFormat="1" applyFont="1" applyFill="1" applyBorder="1" applyAlignment="1">
      <alignment horizontal="left" vertical="center"/>
      <protection/>
    </xf>
    <xf numFmtId="49" fontId="4" fillId="0" borderId="15" xfId="998" applyNumberFormat="1" applyFont="1" applyFill="1" applyBorder="1" applyAlignment="1">
      <alignment horizontal="left" vertical="center" wrapText="1"/>
      <protection/>
    </xf>
    <xf numFmtId="0" fontId="0" fillId="0" borderId="15" xfId="998" applyBorder="1">
      <alignment vertical="center"/>
      <protection/>
    </xf>
    <xf numFmtId="181" fontId="2" fillId="0" borderId="15" xfId="903" applyNumberFormat="1" applyFont="1" applyFill="1" applyBorder="1" applyAlignment="1">
      <alignment horizontal="right" vertical="center"/>
      <protection/>
    </xf>
    <xf numFmtId="185" fontId="4" fillId="0" borderId="18" xfId="0" applyNumberFormat="1" applyFont="1" applyBorder="1" applyAlignment="1">
      <alignment vertical="center"/>
    </xf>
    <xf numFmtId="185" fontId="0" fillId="0" borderId="14" xfId="0" applyNumberFormat="1" applyBorder="1" applyAlignment="1">
      <alignment vertical="center"/>
    </xf>
    <xf numFmtId="185" fontId="4" fillId="0" borderId="17" xfId="0" applyNumberFormat="1" applyFont="1" applyBorder="1" applyAlignment="1">
      <alignment vertical="center"/>
    </xf>
    <xf numFmtId="185" fontId="4" fillId="0" borderId="23" xfId="0" applyNumberFormat="1" applyFont="1" applyBorder="1" applyAlignment="1">
      <alignment vertical="center"/>
    </xf>
    <xf numFmtId="185" fontId="3" fillId="0" borderId="15" xfId="0" applyNumberFormat="1" applyFont="1" applyFill="1" applyBorder="1" applyAlignment="1" applyProtection="1">
      <alignment vertical="center"/>
      <protection/>
    </xf>
    <xf numFmtId="185" fontId="4" fillId="0" borderId="20" xfId="0" applyNumberFormat="1"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3" fillId="0" borderId="21" xfId="0" applyFont="1" applyBorder="1" applyAlignment="1">
      <alignment vertical="center"/>
    </xf>
    <xf numFmtId="0" fontId="2" fillId="0" borderId="0" xfId="0" applyFont="1" applyAlignment="1">
      <alignment horizontal="right" vertical="center" wrapText="1"/>
    </xf>
    <xf numFmtId="0" fontId="2" fillId="0" borderId="15" xfId="0" applyNumberFormat="1" applyFont="1" applyFill="1" applyBorder="1" applyAlignment="1">
      <alignment horizontal="center" vertical="center" wrapText="1"/>
    </xf>
    <xf numFmtId="185" fontId="2" fillId="0" borderId="15" xfId="0" applyNumberFormat="1" applyFont="1" applyFill="1" applyBorder="1" applyAlignment="1">
      <alignment horizontal="right" vertical="center"/>
    </xf>
    <xf numFmtId="185" fontId="2" fillId="0" borderId="17" xfId="0" applyNumberFormat="1" applyFont="1" applyFill="1" applyBorder="1" applyAlignment="1">
      <alignment horizontal="right" vertical="center" wrapText="1"/>
    </xf>
    <xf numFmtId="185" fontId="4" fillId="0" borderId="15" xfId="0" applyNumberFormat="1" applyFont="1" applyFill="1" applyBorder="1" applyAlignment="1" applyProtection="1">
      <alignment horizontal="right"/>
      <protection/>
    </xf>
    <xf numFmtId="185" fontId="4" fillId="0" borderId="15" xfId="0" applyNumberFormat="1" applyFont="1" applyFill="1" applyBorder="1" applyAlignment="1">
      <alignment horizontal="right"/>
    </xf>
    <xf numFmtId="185" fontId="4" fillId="0" borderId="21" xfId="0" applyNumberFormat="1" applyFont="1" applyFill="1" applyBorder="1" applyAlignment="1" applyProtection="1">
      <alignment horizontal="right" vertical="center"/>
      <protection/>
    </xf>
    <xf numFmtId="185" fontId="4" fillId="0" borderId="15" xfId="0" applyNumberFormat="1" applyFont="1" applyBorder="1" applyAlignment="1">
      <alignment horizontal="right"/>
    </xf>
    <xf numFmtId="185" fontId="4" fillId="0" borderId="14" xfId="0" applyNumberFormat="1" applyFont="1" applyFill="1" applyBorder="1" applyAlignment="1" applyProtection="1">
      <alignment horizontal="right"/>
      <protection/>
    </xf>
    <xf numFmtId="185" fontId="4" fillId="0" borderId="14" xfId="0" applyNumberFormat="1" applyFont="1" applyBorder="1" applyAlignment="1">
      <alignment horizontal="right"/>
    </xf>
    <xf numFmtId="0" fontId="0" fillId="0" borderId="0" xfId="0" applyAlignment="1">
      <alignment horizontal="centerContinuous" vertical="center"/>
    </xf>
    <xf numFmtId="185" fontId="0" fillId="0" borderId="15" xfId="0" applyNumberFormat="1" applyFont="1" applyFill="1" applyBorder="1" applyAlignment="1" applyProtection="1">
      <alignment horizontal="right" vertical="center"/>
      <protection/>
    </xf>
    <xf numFmtId="185" fontId="0" fillId="0" borderId="15" xfId="0" applyNumberFormat="1" applyFill="1" applyBorder="1" applyAlignment="1">
      <alignment horizontal="right"/>
    </xf>
    <xf numFmtId="185" fontId="0" fillId="0" borderId="14" xfId="0" applyNumberFormat="1" applyFill="1" applyBorder="1" applyAlignment="1">
      <alignment horizontal="right" vertical="center"/>
    </xf>
    <xf numFmtId="185" fontId="0" fillId="0" borderId="19" xfId="0" applyNumberFormat="1" applyFill="1" applyBorder="1" applyAlignment="1">
      <alignment horizontal="right"/>
    </xf>
    <xf numFmtId="0" fontId="0" fillId="0" borderId="15" xfId="0" applyBorder="1" applyAlignment="1">
      <alignment horizontal="right"/>
    </xf>
    <xf numFmtId="0" fontId="0" fillId="0" borderId="15" xfId="0" applyBorder="1" applyAlignment="1">
      <alignment horizontal="right" vertical="center"/>
    </xf>
    <xf numFmtId="185" fontId="0" fillId="0" borderId="17" xfId="0" applyNumberFormat="1" applyFont="1" applyFill="1" applyBorder="1" applyAlignment="1" applyProtection="1">
      <alignment horizontal="right"/>
      <protection/>
    </xf>
    <xf numFmtId="185" fontId="0" fillId="0" borderId="17" xfId="0" applyNumberFormat="1" applyFont="1" applyFill="1" applyBorder="1" applyAlignment="1" applyProtection="1">
      <alignment horizontal="right" vertical="center"/>
      <protection/>
    </xf>
    <xf numFmtId="185" fontId="0" fillId="0" borderId="15" xfId="0" applyNumberFormat="1" applyFont="1" applyFill="1" applyBorder="1" applyAlignment="1" applyProtection="1">
      <alignment horizontal="right"/>
      <protection/>
    </xf>
    <xf numFmtId="185" fontId="4" fillId="0" borderId="17" xfId="999" applyNumberFormat="1" applyFont="1" applyFill="1" applyBorder="1" applyAlignment="1" applyProtection="1">
      <alignment horizontal="right" wrapText="1"/>
      <protection/>
    </xf>
    <xf numFmtId="185" fontId="0" fillId="0" borderId="15" xfId="0" applyNumberFormat="1" applyFill="1" applyBorder="1" applyAlignment="1">
      <alignment horizontal="right" vertical="center"/>
    </xf>
    <xf numFmtId="185" fontId="0" fillId="0" borderId="14" xfId="0" applyNumberFormat="1" applyFill="1" applyBorder="1" applyAlignment="1">
      <alignment horizontal="right"/>
    </xf>
    <xf numFmtId="185" fontId="4" fillId="0" borderId="14" xfId="0" applyNumberFormat="1" applyFont="1" applyFill="1" applyBorder="1" applyAlignment="1" applyProtection="1">
      <alignment horizontal="right" vertical="center"/>
      <protection/>
    </xf>
    <xf numFmtId="0" fontId="0" fillId="0" borderId="21" xfId="0" applyFill="1" applyBorder="1" applyAlignment="1">
      <alignment vertical="center"/>
    </xf>
    <xf numFmtId="185" fontId="4" fillId="0" borderId="15" xfId="0" applyNumberFormat="1" applyFont="1" applyBorder="1" applyAlignment="1">
      <alignment horizontal="right" vertical="center"/>
    </xf>
    <xf numFmtId="185" fontId="4" fillId="0" borderId="14" xfId="0" applyNumberFormat="1" applyFont="1" applyBorder="1" applyAlignment="1">
      <alignment horizontal="right" vertical="center"/>
    </xf>
    <xf numFmtId="0" fontId="13" fillId="0" borderId="0" xfId="1000" applyFont="1">
      <alignment/>
      <protection/>
    </xf>
    <xf numFmtId="0" fontId="7" fillId="0" borderId="0" xfId="1000">
      <alignment/>
      <protection/>
    </xf>
    <xf numFmtId="0" fontId="6" fillId="0" borderId="0" xfId="999" applyNumberFormat="1" applyFont="1" applyFill="1" applyAlignment="1" applyProtection="1">
      <alignment horizontal="center" vertical="center"/>
      <protection/>
    </xf>
    <xf numFmtId="0" fontId="4" fillId="0" borderId="0" xfId="999" applyFont="1" applyFill="1" applyAlignment="1">
      <alignment vertical="center"/>
      <protection/>
    </xf>
    <xf numFmtId="0" fontId="4" fillId="0" borderId="0" xfId="999" applyFont="1" applyFill="1" applyAlignment="1">
      <alignment horizontal="center" vertical="center"/>
      <protection/>
    </xf>
    <xf numFmtId="179" fontId="2" fillId="0" borderId="0" xfId="999" applyNumberFormat="1" applyFont="1" applyFill="1" applyAlignment="1" applyProtection="1">
      <alignment horizontal="right" vertical="center"/>
      <protection/>
    </xf>
    <xf numFmtId="0" fontId="14" fillId="0" borderId="0" xfId="999" applyFont="1" applyFill="1" applyAlignment="1">
      <alignment vertical="center"/>
      <protection/>
    </xf>
    <xf numFmtId="179" fontId="4" fillId="0" borderId="13" xfId="999" applyNumberFormat="1" applyFont="1" applyFill="1" applyBorder="1" applyAlignment="1">
      <alignment horizontal="center" vertical="center"/>
      <protection/>
    </xf>
    <xf numFmtId="0" fontId="4" fillId="0" borderId="13" xfId="999" applyFont="1" applyFill="1" applyBorder="1" applyAlignment="1">
      <alignment horizontal="center" vertical="center"/>
      <protection/>
    </xf>
    <xf numFmtId="0" fontId="14" fillId="0" borderId="0" xfId="999" applyFont="1" applyFill="1" applyBorder="1" applyAlignment="1">
      <alignment vertical="center"/>
      <protection/>
    </xf>
    <xf numFmtId="0" fontId="2" fillId="0" borderId="15" xfId="999" applyNumberFormat="1" applyFont="1" applyFill="1" applyBorder="1" applyAlignment="1" applyProtection="1">
      <alignment horizontal="centerContinuous" vertical="center"/>
      <protection/>
    </xf>
    <xf numFmtId="0" fontId="2" fillId="0" borderId="15" xfId="999" applyNumberFormat="1" applyFont="1" applyFill="1" applyBorder="1" applyAlignment="1" applyProtection="1">
      <alignment horizontal="center" vertical="center"/>
      <protection/>
    </xf>
    <xf numFmtId="179" fontId="2" fillId="0" borderId="14" xfId="999" applyNumberFormat="1" applyFont="1" applyFill="1" applyBorder="1" applyAlignment="1" applyProtection="1">
      <alignment horizontal="center" vertical="center"/>
      <protection/>
    </xf>
    <xf numFmtId="179" fontId="2" fillId="0" borderId="15" xfId="999" applyNumberFormat="1" applyFont="1" applyFill="1" applyBorder="1" applyAlignment="1" applyProtection="1">
      <alignment horizontal="center" vertical="center"/>
      <protection/>
    </xf>
    <xf numFmtId="0" fontId="4" fillId="0" borderId="15" xfId="926" applyNumberFormat="1" applyFont="1" applyFill="1" applyBorder="1" applyAlignment="1">
      <alignment vertical="center"/>
      <protection/>
    </xf>
    <xf numFmtId="181" fontId="4" fillId="0" borderId="15" xfId="762" applyNumberFormat="1" applyFont="1" applyFill="1" applyBorder="1" applyAlignment="1">
      <alignment horizontal="right" vertical="center"/>
      <protection/>
    </xf>
    <xf numFmtId="49" fontId="4" fillId="0" borderId="19" xfId="999" applyNumberFormat="1" applyFont="1" applyFill="1" applyBorder="1" applyAlignment="1" applyProtection="1">
      <alignment horizontal="left" vertical="center" indent="1"/>
      <protection/>
    </xf>
    <xf numFmtId="185" fontId="4" fillId="0" borderId="17" xfId="999" applyNumberFormat="1" applyFont="1" applyFill="1" applyBorder="1" applyAlignment="1" applyProtection="1">
      <alignment horizontal="right" vertical="center" wrapText="1"/>
      <protection/>
    </xf>
    <xf numFmtId="0" fontId="4" fillId="0" borderId="15" xfId="954" applyNumberFormat="1" applyFont="1" applyFill="1" applyBorder="1" applyAlignment="1">
      <alignment vertical="center"/>
      <protection/>
    </xf>
    <xf numFmtId="0" fontId="4" fillId="0" borderId="15" xfId="973" applyNumberFormat="1" applyFont="1" applyFill="1" applyBorder="1" applyAlignment="1">
      <alignment vertical="center"/>
      <protection/>
    </xf>
    <xf numFmtId="185" fontId="4" fillId="0" borderId="15" xfId="999" applyNumberFormat="1" applyFont="1" applyFill="1" applyBorder="1" applyAlignment="1" applyProtection="1">
      <alignment horizontal="right" vertical="center" wrapText="1"/>
      <protection/>
    </xf>
    <xf numFmtId="4" fontId="4" fillId="0" borderId="17" xfId="999" applyNumberFormat="1" applyFont="1" applyFill="1" applyBorder="1" applyAlignment="1" applyProtection="1">
      <alignment horizontal="right" vertical="center" wrapText="1"/>
      <protection/>
    </xf>
    <xf numFmtId="185" fontId="2" fillId="0" borderId="15" xfId="999" applyNumberFormat="1" applyFont="1" applyFill="1" applyBorder="1" applyAlignment="1" applyProtection="1">
      <alignment horizontal="right" vertical="center" wrapText="1"/>
      <protection/>
    </xf>
    <xf numFmtId="0" fontId="7" fillId="0" borderId="15" xfId="1000" applyBorder="1">
      <alignment/>
      <protection/>
    </xf>
    <xf numFmtId="49" fontId="2" fillId="0" borderId="19" xfId="999" applyNumberFormat="1" applyFont="1" applyFill="1" applyBorder="1" applyAlignment="1" applyProtection="1">
      <alignment horizontal="center" vertical="center"/>
      <protection/>
    </xf>
    <xf numFmtId="0" fontId="15" fillId="0" borderId="0" xfId="999" applyFont="1" applyFill="1" applyAlignment="1">
      <alignment vertical="center"/>
      <protection/>
    </xf>
    <xf numFmtId="0" fontId="14" fillId="0" borderId="0" xfId="999" applyFont="1" applyFill="1" applyAlignment="1">
      <alignment vertical="center" wrapText="1"/>
      <protection/>
    </xf>
    <xf numFmtId="0" fontId="7" fillId="0" borderId="0" xfId="0" applyFont="1" applyAlignment="1">
      <alignment vertical="center"/>
    </xf>
    <xf numFmtId="0" fontId="7"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7" fillId="0" borderId="0" xfId="0" applyFont="1" applyAlignment="1">
      <alignment/>
    </xf>
    <xf numFmtId="0" fontId="18" fillId="0" borderId="0" xfId="0" applyFont="1" applyFill="1" applyAlignment="1">
      <alignment horizontal="lef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1" fillId="0" borderId="0" xfId="0" applyFont="1" applyFill="1" applyAlignment="1">
      <alignment horizontal="center"/>
    </xf>
    <xf numFmtId="31" fontId="1" fillId="0" borderId="0" xfId="0" applyNumberFormat="1" applyFont="1" applyFill="1" applyAlignment="1">
      <alignment horizontal="center"/>
    </xf>
    <xf numFmtId="182"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325">
    <cellStyle name="Normal" xfId="0"/>
    <cellStyle name="Currency [0]" xfId="15"/>
    <cellStyle name="强调文字颜色 2 2 12" xfId="16"/>
    <cellStyle name="20% - 强调文字颜色 1 2" xfId="17"/>
    <cellStyle name="20% - 强调文字颜色 3" xfId="18"/>
    <cellStyle name="输入" xfId="19"/>
    <cellStyle name="20% - 强调文字颜色 6 2 12" xfId="20"/>
    <cellStyle name="常规 44" xfId="21"/>
    <cellStyle name="常规 39" xfId="22"/>
    <cellStyle name="Currency" xfId="23"/>
    <cellStyle name="20% - 强调文字颜色 4 2 14" xfId="24"/>
    <cellStyle name="Comma [0]" xfId="25"/>
    <cellStyle name="40% - 强调文字颜色 3" xfId="26"/>
    <cellStyle name="40% - 强调文字颜色 1 2 13" xfId="27"/>
    <cellStyle name="差" xfId="28"/>
    <cellStyle name="Comma" xfId="29"/>
    <cellStyle name="60% - 强调文字颜色 3" xfId="30"/>
    <cellStyle name="Hyperlink" xfId="31"/>
    <cellStyle name="60% - 强调文字颜色 4 2 14" xfId="32"/>
    <cellStyle name="强调文字颜色 3 2 19" xfId="33"/>
    <cellStyle name="Percent" xfId="34"/>
    <cellStyle name="20% - 强调文字颜色 1 2 22" xfId="35"/>
    <cellStyle name="20% - 强调文字颜色 1 2 17" xfId="36"/>
    <cellStyle name="Followed Hyperlink" xfId="37"/>
    <cellStyle name="注释" xfId="38"/>
    <cellStyle name="60% - 强调文字颜色 2 3" xfId="39"/>
    <cellStyle name="20% - 强调文字颜色 4 5" xfId="40"/>
    <cellStyle name="40% - 强调文字颜色 3 9" xfId="41"/>
    <cellStyle name="60% - 强调文字颜色 2" xfId="42"/>
    <cellStyle name="标题 4" xfId="43"/>
    <cellStyle name="警告文本" xfId="44"/>
    <cellStyle name="20% - 强调文字颜色 1 2 12" xfId="45"/>
    <cellStyle name="60% - 强调文字颜色 1 5" xfId="46"/>
    <cellStyle name="20% - 强调文字颜色 3 7" xfId="47"/>
    <cellStyle name="计算 2 10" xfId="48"/>
    <cellStyle name="60% - 强调文字颜色 2 2 2" xfId="49"/>
    <cellStyle name="标题" xfId="50"/>
    <cellStyle name="解释性文本" xfId="51"/>
    <cellStyle name="标题 1" xfId="52"/>
    <cellStyle name="20% - 强调文字颜色 5 2 17" xfId="53"/>
    <cellStyle name="20% - 强调文字颜色 5 2 22" xfId="54"/>
    <cellStyle name="标题 2" xfId="55"/>
    <cellStyle name="20% - 强调文字颜色 5 2 18" xfId="56"/>
    <cellStyle name="40% - 强调文字颜色 3 8" xfId="57"/>
    <cellStyle name="60% - 强调文字颜色 1" xfId="58"/>
    <cellStyle name="标题 3" xfId="59"/>
    <cellStyle name="20% - 强调文字颜色 5 2 19" xfId="60"/>
    <cellStyle name="60% - 强调文字颜色 4" xfId="61"/>
    <cellStyle name="60% - 强调文字颜色 2 2 17" xfId="62"/>
    <cellStyle name="60% - 强调文字颜色 2 2 22" xfId="63"/>
    <cellStyle name="输出" xfId="64"/>
    <cellStyle name="60% - 强调文字颜色 4 2 10" xfId="65"/>
    <cellStyle name="20% - 强调文字颜色 1 2 13" xfId="66"/>
    <cellStyle name="60% - 强调文字颜色 1 6" xfId="67"/>
    <cellStyle name="20% - 强调文字颜色 3 8" xfId="68"/>
    <cellStyle name="计算" xfId="69"/>
    <cellStyle name="40% - 强调文字颜色 4 2" xfId="70"/>
    <cellStyle name="检查单元格" xfId="71"/>
    <cellStyle name="20% - 强调文字颜色 6" xfId="72"/>
    <cellStyle name="40% - 强调文字颜色 5 2 18" xfId="73"/>
    <cellStyle name="40% - 强调文字颜色 1 2 9" xfId="74"/>
    <cellStyle name="强调文字颜色 2" xfId="75"/>
    <cellStyle name="注释 2 3" xfId="76"/>
    <cellStyle name="好 2 8" xfId="77"/>
    <cellStyle name="40% - 强调文字颜色 5 7" xfId="78"/>
    <cellStyle name="链接单元格" xfId="79"/>
    <cellStyle name="40% - 强调文字颜色 6 5" xfId="80"/>
    <cellStyle name="60% - 强调文字颜色 4 2 3" xfId="81"/>
    <cellStyle name="适中 2 5" xfId="82"/>
    <cellStyle name="60% - 强调文字颜色 1 2 11" xfId="83"/>
    <cellStyle name="汇总" xfId="84"/>
    <cellStyle name="60% - 强调文字颜色 4 2 11" xfId="85"/>
    <cellStyle name="20% - 强调文字颜色 1 2 14" xfId="86"/>
    <cellStyle name="60% - 强调文字颜色 1 7" xfId="87"/>
    <cellStyle name="20% - 强调文字颜色 3 9" xfId="88"/>
    <cellStyle name="好" xfId="89"/>
    <cellStyle name="20% - 强调文字颜色 1 2 3" xfId="90"/>
    <cellStyle name="40% - 强调文字颜色 2 2 8" xfId="91"/>
    <cellStyle name="40% - 强调文字颜色 2 2" xfId="92"/>
    <cellStyle name="20% - 强调文字颜色 3 3" xfId="93"/>
    <cellStyle name="适中" xfId="94"/>
    <cellStyle name="20% - 强调文字颜色 5" xfId="95"/>
    <cellStyle name="40% - 强调文字颜色 5 2 17" xfId="96"/>
    <cellStyle name="40% - 强调文字颜色 5 2 22" xfId="97"/>
    <cellStyle name="40% - 强调文字颜色 1 2 8" xfId="98"/>
    <cellStyle name="强调文字颜色 1" xfId="99"/>
    <cellStyle name="60% - 强调文字颜色 4 2 16" xfId="100"/>
    <cellStyle name="60% - 强调文字颜色 4 2 21" xfId="101"/>
    <cellStyle name="20% - 强调文字颜色 1 2 19" xfId="102"/>
    <cellStyle name="20% - 强调文字颜色 1" xfId="103"/>
    <cellStyle name="40% - 强调文字颜色 1" xfId="104"/>
    <cellStyle name="20% - 强调文字颜色 2" xfId="105"/>
    <cellStyle name="40% - 强调文字颜色 2" xfId="106"/>
    <cellStyle name="40% - 强调文字颜色 5 2 19" xfId="107"/>
    <cellStyle name="强调文字颜色 3" xfId="108"/>
    <cellStyle name="强调文字颜色 4" xfId="109"/>
    <cellStyle name="20% - 强调文字颜色 4" xfId="110"/>
    <cellStyle name="计算 3" xfId="111"/>
    <cellStyle name="20% - 着色 1" xfId="112"/>
    <cellStyle name="40% - 强调文字颜色 4" xfId="113"/>
    <cellStyle name="强调文字颜色 5" xfId="114"/>
    <cellStyle name="计算 4" xfId="115"/>
    <cellStyle name="20% - 着色 2" xfId="116"/>
    <cellStyle name="40% - 强调文字颜色 5" xfId="117"/>
    <cellStyle name="60% - 强调文字颜色 5" xfId="118"/>
    <cellStyle name="强调文字颜色 6" xfId="119"/>
    <cellStyle name="计算 5" xfId="120"/>
    <cellStyle name="20% - 着色 3" xfId="121"/>
    <cellStyle name="40% - 强调文字颜色 6" xfId="122"/>
    <cellStyle name="60% - 强调文字颜色 6" xfId="123"/>
    <cellStyle name="20% - 强调文字颜色 1 2 10" xfId="124"/>
    <cellStyle name="60% - 强调文字颜色 1 3" xfId="125"/>
    <cellStyle name="20% - 强调文字颜色 3 5" xfId="126"/>
    <cellStyle name="20% - 强调文字颜色 1 2 11" xfId="127"/>
    <cellStyle name="60% - 强调文字颜色 1 4" xfId="128"/>
    <cellStyle name="20% - 强调文字颜色 3 6" xfId="129"/>
    <cellStyle name="60% - 强调文字颜色 4 2 12" xfId="130"/>
    <cellStyle name="20% - 强调文字颜色 1 2 20" xfId="131"/>
    <cellStyle name="20% - 强调文字颜色 1 2 15" xfId="132"/>
    <cellStyle name="60% - 强调文字颜色 1 8" xfId="133"/>
    <cellStyle name="60% - 强调文字颜色 4 2 13" xfId="134"/>
    <cellStyle name="20% - 强调文字颜色 1 2 21" xfId="135"/>
    <cellStyle name="20% - 强调文字颜色 1 2 16" xfId="136"/>
    <cellStyle name="60% - 强调文字颜色 1 9" xfId="137"/>
    <cellStyle name="60% - 强调文字颜色 4 2 15" xfId="138"/>
    <cellStyle name="60% - 强调文字颜色 4 2 20" xfId="139"/>
    <cellStyle name="20% - 强调文字颜色 1 2 18" xfId="140"/>
    <cellStyle name="20% - 强调文字颜色 1 2 2" xfId="141"/>
    <cellStyle name="40% - 强调文字颜色 2 2 7" xfId="142"/>
    <cellStyle name="40% - 强调文字颜色 2 3" xfId="143"/>
    <cellStyle name="20% - 强调文字颜色 1 2 4" xfId="144"/>
    <cellStyle name="40% - 强调文字颜色 2 2 9" xfId="145"/>
    <cellStyle name="40% - 强调文字颜色 2 4" xfId="146"/>
    <cellStyle name="20% - 强调文字颜色 1 2 5" xfId="147"/>
    <cellStyle name="40% - 强调文字颜色 2 5" xfId="148"/>
    <cellStyle name="20% - 强调文字颜色 1 2 6" xfId="149"/>
    <cellStyle name="40% - 强调文字颜色 2 6" xfId="150"/>
    <cellStyle name="20% - 强调文字颜色 1 2 7" xfId="151"/>
    <cellStyle name="40% - 强调文字颜色 2 7" xfId="152"/>
    <cellStyle name="20% - 强调文字颜色 1 2 8" xfId="153"/>
    <cellStyle name="40% - 强调文字颜色 2 8" xfId="154"/>
    <cellStyle name="20% - 强调文字颜色 1 2 9" xfId="155"/>
    <cellStyle name="强调文字颜色 2 2 13" xfId="156"/>
    <cellStyle name="20% - 强调文字颜色 1 3" xfId="157"/>
    <cellStyle name="强调文字颜色 2 2 14" xfId="158"/>
    <cellStyle name="20% - 强调文字颜色 1 4" xfId="159"/>
    <cellStyle name="60% - 强调文字颜色 3 2 10" xfId="160"/>
    <cellStyle name="强调文字颜色 2 2 20" xfId="161"/>
    <cellStyle name="强调文字颜色 2 2 15" xfId="162"/>
    <cellStyle name="20% - 强调文字颜色 1 5" xfId="163"/>
    <cellStyle name="60% - 强调文字颜色 3 2 11" xfId="164"/>
    <cellStyle name="强调文字颜色 2 2 21" xfId="165"/>
    <cellStyle name="强调文字颜色 2 2 16" xfId="166"/>
    <cellStyle name="20% - 强调文字颜色 1 6" xfId="167"/>
    <cellStyle name="60% - 强调文字颜色 3 2 12" xfId="168"/>
    <cellStyle name="强调文字颜色 2 2 22" xfId="169"/>
    <cellStyle name="强调文字颜色 2 2 17" xfId="170"/>
    <cellStyle name="20% - 强调文字颜色 1 7" xfId="171"/>
    <cellStyle name="60% - 强调文字颜色 3 2 13" xfId="172"/>
    <cellStyle name="强调文字颜色 2 2 18" xfId="173"/>
    <cellStyle name="20% - 强调文字颜色 1 8" xfId="174"/>
    <cellStyle name="60% - 强调文字颜色 3 2 14" xfId="175"/>
    <cellStyle name="强调文字颜色 2 2 19" xfId="176"/>
    <cellStyle name="20% - 强调文字颜色 1 9" xfId="177"/>
    <cellStyle name="20% - 强调文字颜色 3 2 7" xfId="178"/>
    <cellStyle name="20% - 强调文字颜色 2 2" xfId="179"/>
    <cellStyle name="60% - 强调文字颜色 3 6" xfId="180"/>
    <cellStyle name="20% - 强调文字颜色 5 8" xfId="181"/>
    <cellStyle name="20% - 强调文字颜色 2 2 10" xfId="182"/>
    <cellStyle name="60% - 强调文字颜色 3 7" xfId="183"/>
    <cellStyle name="20% - 强调文字颜色 5 9" xfId="184"/>
    <cellStyle name="20% - 强调文字颜色 2 2 11" xfId="185"/>
    <cellStyle name="60% - 强调文字颜色 3 8" xfId="186"/>
    <cellStyle name="常规 2 2" xfId="187"/>
    <cellStyle name="20% - 强调文字颜色 2 2 12" xfId="188"/>
    <cellStyle name="60% - 强调文字颜色 3 9" xfId="189"/>
    <cellStyle name="常规 2 3" xfId="190"/>
    <cellStyle name="20% - 强调文字颜色 2 2 13" xfId="191"/>
    <cellStyle name="常规 2 4" xfId="192"/>
    <cellStyle name="20% - 强调文字颜色 2 2 14" xfId="193"/>
    <cellStyle name="常规 2 5" xfId="194"/>
    <cellStyle name="20% - 强调文字颜色 2 2 15" xfId="195"/>
    <cellStyle name="20% - 强调文字颜色 2 2 20" xfId="196"/>
    <cellStyle name="常规 2 6" xfId="197"/>
    <cellStyle name="20% - 强调文字颜色 2 2 16" xfId="198"/>
    <cellStyle name="20% - 强调文字颜色 2 2 21" xfId="199"/>
    <cellStyle name="常规 2 7" xfId="200"/>
    <cellStyle name="20% - 强调文字颜色 2 2 17" xfId="201"/>
    <cellStyle name="20% - 强调文字颜色 2 2 22" xfId="202"/>
    <cellStyle name="输入 2" xfId="203"/>
    <cellStyle name="常规 2 8" xfId="204"/>
    <cellStyle name="20% - 强调文字颜色 2 2 18" xfId="205"/>
    <cellStyle name="输入 3" xfId="206"/>
    <cellStyle name="常规 2 9" xfId="207"/>
    <cellStyle name="20% - 强调文字颜色 2 2 19" xfId="208"/>
    <cellStyle name="20% - 强调文字颜色 2 2 2" xfId="209"/>
    <cellStyle name="40% - 强调文字颜色 3 2 7" xfId="210"/>
    <cellStyle name="20% - 强调文字颜色 2 2 3" xfId="211"/>
    <cellStyle name="40% - 强调文字颜色 3 2 8" xfId="212"/>
    <cellStyle name="20% - 强调文字颜色 2 2 4" xfId="213"/>
    <cellStyle name="40% - 强调文字颜色 3 2 9" xfId="214"/>
    <cellStyle name="20% - 强调文字颜色 2 2 5" xfId="215"/>
    <cellStyle name="20% - 强调文字颜色 2 2 6" xfId="216"/>
    <cellStyle name="20% - 强调文字颜色 2 2 7" xfId="217"/>
    <cellStyle name="20% - 强调文字颜色 2 2 8" xfId="218"/>
    <cellStyle name="20% - 强调文字颜色 2 2 9" xfId="219"/>
    <cellStyle name="20% - 强调文字颜色 3 2 8" xfId="220"/>
    <cellStyle name="20% - 强调文字颜色 2 3" xfId="221"/>
    <cellStyle name="20% - 强调文字颜色 3 2 9" xfId="222"/>
    <cellStyle name="20% - 强调文字颜色 2 4" xfId="223"/>
    <cellStyle name="40% - 强调文字颜色 2 2 10" xfId="224"/>
    <cellStyle name="20% - 强调文字颜色 2 5" xfId="225"/>
    <cellStyle name="40% - 强调文字颜色 2 2 11" xfId="226"/>
    <cellStyle name="20% - 强调文字颜色 2 6" xfId="227"/>
    <cellStyle name="40% - 强调文字颜色 2 2 12" xfId="228"/>
    <cellStyle name="20% - 强调文字颜色 2 7" xfId="229"/>
    <cellStyle name="40% - 强调文字颜色 2 2 13" xfId="230"/>
    <cellStyle name="20% - 强调文字颜色 2 8" xfId="231"/>
    <cellStyle name="40% - 强调文字颜色 2 2 14" xfId="232"/>
    <cellStyle name="20% - 强调文字颜色 2 9" xfId="233"/>
    <cellStyle name="20% - 强调文字颜色 3 2" xfId="234"/>
    <cellStyle name="20% - 强调文字颜色 3 2 10" xfId="235"/>
    <cellStyle name="20% - 强调文字颜色 3 2 11" xfId="236"/>
    <cellStyle name="20% - 强调文字颜色 3 2 12" xfId="237"/>
    <cellStyle name="20% - 强调文字颜色 3 2 13" xfId="238"/>
    <cellStyle name="20% - 强调文字颜色 3 2 14" xfId="239"/>
    <cellStyle name="20% - 强调文字颜色 3 2 15" xfId="240"/>
    <cellStyle name="20% - 强调文字颜色 3 2 20" xfId="241"/>
    <cellStyle name="20% - 强调文字颜色 3 2 16" xfId="242"/>
    <cellStyle name="20% - 强调文字颜色 3 2 21" xfId="243"/>
    <cellStyle name="20% - 强调文字颜色 3 2 17" xfId="244"/>
    <cellStyle name="20% - 强调文字颜色 3 2 22" xfId="245"/>
    <cellStyle name="20% - 强调文字颜色 3 2 18" xfId="246"/>
    <cellStyle name="20% - 强调文字颜色 3 2 19" xfId="247"/>
    <cellStyle name="20% - 强调文字颜色 3 2 2" xfId="248"/>
    <cellStyle name="40% - 强调文字颜色 4 2 7" xfId="249"/>
    <cellStyle name="20% - 强调文字颜色 3 2 3" xfId="250"/>
    <cellStyle name="40% - 强调文字颜色 4 2 8" xfId="251"/>
    <cellStyle name="20% - 强调文字颜色 3 2 4" xfId="252"/>
    <cellStyle name="40% - 强调文字颜色 4 2 9" xfId="253"/>
    <cellStyle name="20% - 强调文字颜色 3 2 5" xfId="254"/>
    <cellStyle name="20% - 强调文字颜色 3 2 6" xfId="255"/>
    <cellStyle name="60% - 强调文字颜色 1 2" xfId="256"/>
    <cellStyle name="20% - 强调文字颜色 3 4" xfId="257"/>
    <cellStyle name="60% - 强调文字颜色 1 2 7" xfId="258"/>
    <cellStyle name="20% - 强调文字颜色 4 2" xfId="259"/>
    <cellStyle name="20% - 强调文字颜色 4 2 10" xfId="260"/>
    <cellStyle name="20% - 强调文字颜色 4 2 11" xfId="261"/>
    <cellStyle name="20% - 强调文字颜色 4 2 12" xfId="262"/>
    <cellStyle name="20% - 强调文字颜色 4 2 13" xfId="263"/>
    <cellStyle name="20% - 强调文字颜色 4 2 15" xfId="264"/>
    <cellStyle name="20% - 强调文字颜色 4 2 20" xfId="265"/>
    <cellStyle name="20% - 强调文字颜色 4 2 16" xfId="266"/>
    <cellStyle name="20% - 强调文字颜色 4 2 21" xfId="267"/>
    <cellStyle name="20% - 强调文字颜色 4 2 17" xfId="268"/>
    <cellStyle name="20% - 强调文字颜色 4 2 22" xfId="269"/>
    <cellStyle name="20% - 强调文字颜色 4 2 18" xfId="270"/>
    <cellStyle name="20% - 强调文字颜色 4 2 19" xfId="271"/>
    <cellStyle name="20% - 强调文字颜色 4 2 2" xfId="272"/>
    <cellStyle name="40% - 强调文字颜色 5 2 7" xfId="273"/>
    <cellStyle name="20% - 强调文字颜色 4 2 3" xfId="274"/>
    <cellStyle name="40% - 强调文字颜色 5 2 8" xfId="275"/>
    <cellStyle name="40% - 强调文字颜色 4 2 10" xfId="276"/>
    <cellStyle name="20% - 强调文字颜色 4 2 4" xfId="277"/>
    <cellStyle name="40% - 强调文字颜色 5 2 9" xfId="278"/>
    <cellStyle name="40% - 强调文字颜色 4 2 11" xfId="279"/>
    <cellStyle name="40% - 强调文字颜色 4 2 12" xfId="280"/>
    <cellStyle name="20% - 强调文字颜色 4 2 5" xfId="281"/>
    <cellStyle name="40% - 强调文字颜色 4 2 13" xfId="282"/>
    <cellStyle name="20% - 强调文字颜色 4 2 6" xfId="283"/>
    <cellStyle name="40% - 强调文字颜色 4 2 14" xfId="284"/>
    <cellStyle name="20% - 强调文字颜色 4 2 7" xfId="285"/>
    <cellStyle name="40% - 强调文字颜色 4 2 15" xfId="286"/>
    <cellStyle name="40% - 强调文字颜色 4 2 20" xfId="287"/>
    <cellStyle name="20% - 强调文字颜色 4 2 8" xfId="288"/>
    <cellStyle name="40% - 强调文字颜色 4 2 16" xfId="289"/>
    <cellStyle name="40% - 强调文字颜色 4 2 21" xfId="290"/>
    <cellStyle name="20% - 强调文字颜色 4 2 9" xfId="291"/>
    <cellStyle name="60% - 强调文字颜色 1 2 8" xfId="292"/>
    <cellStyle name="20% - 强调文字颜色 4 3" xfId="293"/>
    <cellStyle name="60% - 强调文字颜色 2 2" xfId="294"/>
    <cellStyle name="60% - 强调文字颜色 1 2 9" xfId="295"/>
    <cellStyle name="20% - 强调文字颜色 4 4" xfId="296"/>
    <cellStyle name="60% - 强调文字颜色 2 4" xfId="297"/>
    <cellStyle name="20% - 强调文字颜色 4 6" xfId="298"/>
    <cellStyle name="60% - 强调文字颜色 2 5" xfId="299"/>
    <cellStyle name="20% - 强调文字颜色 4 7" xfId="300"/>
    <cellStyle name="60% - 强调文字颜色 2 6" xfId="301"/>
    <cellStyle name="40% - 强调文字颜色 3 2 10" xfId="302"/>
    <cellStyle name="20% - 强调文字颜色 4 8" xfId="303"/>
    <cellStyle name="60% - 强调文字颜色 2 7" xfId="304"/>
    <cellStyle name="40% - 强调文字颜色 3 2 11" xfId="305"/>
    <cellStyle name="20% - 强调文字颜色 4 9" xfId="306"/>
    <cellStyle name="20% - 强调文字颜色 5 2" xfId="307"/>
    <cellStyle name="20% - 强调文字颜色 5 2 10" xfId="308"/>
    <cellStyle name="20% - 强调文字颜色 5 2 11" xfId="309"/>
    <cellStyle name="20% - 强调文字颜色 5 2 12" xfId="310"/>
    <cellStyle name="20% - 强调文字颜色 5 2 13" xfId="311"/>
    <cellStyle name="20% - 强调文字颜色 5 2 14" xfId="312"/>
    <cellStyle name="20% - 强调文字颜色 5 2 15" xfId="313"/>
    <cellStyle name="20% - 强调文字颜色 5 2 20" xfId="314"/>
    <cellStyle name="20% - 强调文字颜色 5 2 16" xfId="315"/>
    <cellStyle name="20% - 强调文字颜色 5 2 21" xfId="316"/>
    <cellStyle name="40% - 着色 2" xfId="317"/>
    <cellStyle name="20% - 强调文字颜色 5 2 2" xfId="318"/>
    <cellStyle name="40% - 强调文字颜色 6 2 7" xfId="319"/>
    <cellStyle name="40% - 强调文字颜色 6 2 16" xfId="320"/>
    <cellStyle name="40% - 强调文字颜色 6 2 21" xfId="321"/>
    <cellStyle name="40% - 着色 3" xfId="322"/>
    <cellStyle name="20% - 强调文字颜色 5 2 3" xfId="323"/>
    <cellStyle name="40% - 强调文字颜色 6 2 8" xfId="324"/>
    <cellStyle name="40% - 强调文字颜色 6 2 17" xfId="325"/>
    <cellStyle name="40% - 强调文字颜色 6 2 22" xfId="326"/>
    <cellStyle name="40% - 着色 4" xfId="327"/>
    <cellStyle name="20% - 强调文字颜色 5 2 4" xfId="328"/>
    <cellStyle name="40% - 强调文字颜色 6 2 9" xfId="329"/>
    <cellStyle name="40% - 强调文字颜色 6 2 18" xfId="330"/>
    <cellStyle name="40% - 着色 5" xfId="331"/>
    <cellStyle name="40% - 强调文字颜色 6 2 19" xfId="332"/>
    <cellStyle name="20% - 强调文字颜色 5 2 5" xfId="333"/>
    <cellStyle name="40% - 着色 6" xfId="334"/>
    <cellStyle name="20% - 强调文字颜色 5 2 6" xfId="335"/>
    <cellStyle name="20% - 强调文字颜色 5 2 7" xfId="336"/>
    <cellStyle name="20% - 强调文字颜色 5 2 8" xfId="337"/>
    <cellStyle name="20% - 强调文字颜色 5 2 9" xfId="338"/>
    <cellStyle name="20% - 强调文字颜色 5 3" xfId="339"/>
    <cellStyle name="60% - 强调文字颜色 3 2" xfId="340"/>
    <cellStyle name="20% - 强调文字颜色 5 4" xfId="341"/>
    <cellStyle name="60% - 强调文字颜色 3 3" xfId="342"/>
    <cellStyle name="20% - 强调文字颜色 5 5" xfId="343"/>
    <cellStyle name="60% - 强调文字颜色 3 4" xfId="344"/>
    <cellStyle name="20% - 强调文字颜色 5 6" xfId="345"/>
    <cellStyle name="60% - 强调文字颜色 3 5" xfId="346"/>
    <cellStyle name="20% - 强调文字颜色 5 7" xfId="347"/>
    <cellStyle name="20% - 强调文字颜色 6 2" xfId="348"/>
    <cellStyle name="20% - 强调文字颜色 6 2 10" xfId="349"/>
    <cellStyle name="20% - 强调文字颜色 6 2 11" xfId="350"/>
    <cellStyle name="20% - 强调文字颜色 6 2 13" xfId="351"/>
    <cellStyle name="20% - 强调文字颜色 6 2 14" xfId="352"/>
    <cellStyle name="20% - 强调文字颜色 6 2 15" xfId="353"/>
    <cellStyle name="20% - 强调文字颜色 6 2 20" xfId="354"/>
    <cellStyle name="20% - 强调文字颜色 6 2 16" xfId="355"/>
    <cellStyle name="20% - 强调文字颜色 6 2 21" xfId="356"/>
    <cellStyle name="20% - 强调文字颜色 6 2 17" xfId="357"/>
    <cellStyle name="20% - 强调文字颜色 6 2 22" xfId="358"/>
    <cellStyle name="20% - 强调文字颜色 6 2 18" xfId="359"/>
    <cellStyle name="20% - 强调文字颜色 6 2 19" xfId="360"/>
    <cellStyle name="40% - 强调文字颜色 4 4" xfId="361"/>
    <cellStyle name="20% - 强调文字颜色 6 2 2" xfId="362"/>
    <cellStyle name="40% - 强调文字颜色 4 5" xfId="363"/>
    <cellStyle name="20% - 强调文字颜色 6 2 3" xfId="364"/>
    <cellStyle name="40% - 强调文字颜色 4 6" xfId="365"/>
    <cellStyle name="常规 13 9" xfId="366"/>
    <cellStyle name="20% - 强调文字颜色 6 2 4" xfId="367"/>
    <cellStyle name="40% - 强调文字颜色 4 7" xfId="368"/>
    <cellStyle name="20% - 强调文字颜色 6 2 5" xfId="369"/>
    <cellStyle name="40% - 强调文字颜色 4 8" xfId="370"/>
    <cellStyle name="20% - 强调文字颜色 6 2 6" xfId="371"/>
    <cellStyle name="40% - 强调文字颜色 4 9" xfId="372"/>
    <cellStyle name="20% - 强调文字颜色 6 2 7" xfId="373"/>
    <cellStyle name="20% - 强调文字颜色 6 2 8" xfId="374"/>
    <cellStyle name="20% - 强调文字颜色 6 2 9" xfId="375"/>
    <cellStyle name="20% - 强调文字颜色 6 3" xfId="376"/>
    <cellStyle name="60% - 强调文字颜色 4 2" xfId="377"/>
    <cellStyle name="20% - 强调文字颜色 6 4" xfId="378"/>
    <cellStyle name="60% - 强调文字颜色 6 2 7" xfId="379"/>
    <cellStyle name="40% - 强调文字颜色 5 2 2" xfId="380"/>
    <cellStyle name="20% - 强调文字颜色 6 5" xfId="381"/>
    <cellStyle name="60% - 强调文字颜色 6 2 8" xfId="382"/>
    <cellStyle name="40% - 强调文字颜色 5 2 3" xfId="383"/>
    <cellStyle name="20% - 强调文字颜色 6 6" xfId="384"/>
    <cellStyle name="60% - 强调文字颜色 6 2 9" xfId="385"/>
    <cellStyle name="40% - 强调文字颜色 5 2 4" xfId="386"/>
    <cellStyle name="20% - 强调文字颜色 6 7" xfId="387"/>
    <cellStyle name="40% - 强调文字颜色 5 2 5" xfId="388"/>
    <cellStyle name="20% - 强调文字颜色 6 8" xfId="389"/>
    <cellStyle name="40% - 强调文字颜色 5 2 6" xfId="390"/>
    <cellStyle name="20% - 强调文字颜色 6 9" xfId="391"/>
    <cellStyle name="适中 2 10" xfId="392"/>
    <cellStyle name="计算 6" xfId="393"/>
    <cellStyle name="20% - 着色 4" xfId="394"/>
    <cellStyle name="适中 2 11" xfId="395"/>
    <cellStyle name="计算 7" xfId="396"/>
    <cellStyle name="20% - 着色 5" xfId="397"/>
    <cellStyle name="适中 2 12" xfId="398"/>
    <cellStyle name="计算 8" xfId="399"/>
    <cellStyle name="20% - 着色 6" xfId="400"/>
    <cellStyle name="40% - 强调文字颜色 1 2" xfId="401"/>
    <cellStyle name="40% - 强调文字颜色 1 2 10" xfId="402"/>
    <cellStyle name="40% - 强调文字颜色 1 2 11" xfId="403"/>
    <cellStyle name="40% - 强调文字颜色 1 2 12" xfId="404"/>
    <cellStyle name="40% - 强调文字颜色 1 2 14" xfId="405"/>
    <cellStyle name="40% - 强调文字颜色 1 2 15" xfId="406"/>
    <cellStyle name="40% - 强调文字颜色 1 2 20" xfId="407"/>
    <cellStyle name="40% - 强调文字颜色 1 2 16" xfId="408"/>
    <cellStyle name="40% - 强调文字颜色 1 2 21" xfId="409"/>
    <cellStyle name="40% - 强调文字颜色 1 2 17" xfId="410"/>
    <cellStyle name="40% - 强调文字颜色 1 2 22" xfId="411"/>
    <cellStyle name="40% - 强调文字颜色 1 2 18" xfId="412"/>
    <cellStyle name="40% - 强调文字颜色 1 2 19" xfId="413"/>
    <cellStyle name="计算 2 20" xfId="414"/>
    <cellStyle name="计算 2 15" xfId="415"/>
    <cellStyle name="40% - 强调文字颜色 1 2 2" xfId="416"/>
    <cellStyle name="60% - 强调文字颜色 2 2 7" xfId="417"/>
    <cellStyle name="40% - 强调文字颜色 5 2 11" xfId="418"/>
    <cellStyle name="计算 2 21" xfId="419"/>
    <cellStyle name="计算 2 16" xfId="420"/>
    <cellStyle name="40% - 强调文字颜色 1 2 3" xfId="421"/>
    <cellStyle name="60% - 强调文字颜色 2 2 8" xfId="422"/>
    <cellStyle name="40% - 强调文字颜色 5 2 12" xfId="423"/>
    <cellStyle name="计算 2 22" xfId="424"/>
    <cellStyle name="计算 2 17" xfId="425"/>
    <cellStyle name="40% - 强调文字颜色 1 2 4" xfId="426"/>
    <cellStyle name="60% - 强调文字颜色 2 2 9" xfId="427"/>
    <cellStyle name="40% - 强调文字颜色 5 2 13" xfId="428"/>
    <cellStyle name="40% - 强调文字颜色 5 2 14" xfId="429"/>
    <cellStyle name="计算 2 18" xfId="430"/>
    <cellStyle name="40% - 强调文字颜色 1 2 5" xfId="431"/>
    <cellStyle name="40% - 强调文字颜色 5 2 15" xfId="432"/>
    <cellStyle name="40% - 强调文字颜色 5 2 20" xfId="433"/>
    <cellStyle name="计算 2 19" xfId="434"/>
    <cellStyle name="40% - 强调文字颜色 1 2 6" xfId="435"/>
    <cellStyle name="40% - 强调文字颜色 5 2 16" xfId="436"/>
    <cellStyle name="40% - 强调文字颜色 5 2 21" xfId="437"/>
    <cellStyle name="40% - 强调文字颜色 1 2 7" xfId="438"/>
    <cellStyle name="常规 9 2" xfId="439"/>
    <cellStyle name="40% - 强调文字颜色 1 3" xfId="440"/>
    <cellStyle name="常规 9 3" xfId="441"/>
    <cellStyle name="40% - 强调文字颜色 1 4" xfId="442"/>
    <cellStyle name="常规 9 4" xfId="443"/>
    <cellStyle name="40% - 强调文字颜色 1 5" xfId="444"/>
    <cellStyle name="常规 9 5" xfId="445"/>
    <cellStyle name="40% - 强调文字颜色 1 6" xfId="446"/>
    <cellStyle name="常规 9 6" xfId="447"/>
    <cellStyle name="40% - 强调文字颜色 1 7" xfId="448"/>
    <cellStyle name="常规 9 7" xfId="449"/>
    <cellStyle name="40% - 强调文字颜色 1 8" xfId="450"/>
    <cellStyle name="常规 9 8" xfId="451"/>
    <cellStyle name="40% - 强调文字颜色 1 9" xfId="452"/>
    <cellStyle name="40% - 强调文字颜色 2 2 15" xfId="453"/>
    <cellStyle name="40% - 强调文字颜色 2 2 20" xfId="454"/>
    <cellStyle name="40% - 强调文字颜色 2 2 16" xfId="455"/>
    <cellStyle name="40% - 强调文字颜色 2 2 21" xfId="456"/>
    <cellStyle name="40% - 强调文字颜色 2 2 17" xfId="457"/>
    <cellStyle name="40% - 强调文字颜色 2 2 22" xfId="458"/>
    <cellStyle name="40% - 强调文字颜色 2 2 18" xfId="459"/>
    <cellStyle name="40% - 强调文字颜色 2 2 19" xfId="460"/>
    <cellStyle name="40% - 强调文字颜色 2 2 2" xfId="461"/>
    <cellStyle name="60% - 强调文字颜色 3 2 7" xfId="462"/>
    <cellStyle name="40% - 强调文字颜色 2 2 3" xfId="463"/>
    <cellStyle name="60% - 强调文字颜色 3 2 8" xfId="464"/>
    <cellStyle name="40% - 强调文字颜色 2 2 4" xfId="465"/>
    <cellStyle name="60% - 强调文字颜色 3 2 9" xfId="466"/>
    <cellStyle name="40% - 强调文字颜色 2 2 5" xfId="467"/>
    <cellStyle name="40% - 强调文字颜色 2 2 6" xfId="468"/>
    <cellStyle name="40% - 强调文字颜色 2 9" xfId="469"/>
    <cellStyle name="40% - 强调文字颜色 3 2" xfId="470"/>
    <cellStyle name="60% - 强调文字颜色 2 8" xfId="471"/>
    <cellStyle name="40% - 强调文字颜色 3 2 12" xfId="472"/>
    <cellStyle name="60% - 强调文字颜色 2 9" xfId="473"/>
    <cellStyle name="40% - 强调文字颜色 3 2 13" xfId="474"/>
    <cellStyle name="40% - 强调文字颜色 3 2 14" xfId="475"/>
    <cellStyle name="40% - 强调文字颜色 3 2 15" xfId="476"/>
    <cellStyle name="40% - 强调文字颜色 3 2 20" xfId="477"/>
    <cellStyle name="40% - 强调文字颜色 3 2 16" xfId="478"/>
    <cellStyle name="40% - 强调文字颜色 3 2 21" xfId="479"/>
    <cellStyle name="40% - 强调文字颜色 3 2 17" xfId="480"/>
    <cellStyle name="40% - 强调文字颜色 3 2 22" xfId="481"/>
    <cellStyle name="40% - 强调文字颜色 3 2 18" xfId="482"/>
    <cellStyle name="40% - 强调文字颜色 3 2 19" xfId="483"/>
    <cellStyle name="适中 2 9" xfId="484"/>
    <cellStyle name="60% - 强调文字颜色 1 2 15" xfId="485"/>
    <cellStyle name="60% - 强调文字颜色 1 2 20" xfId="486"/>
    <cellStyle name="60% - 强调文字颜色 4 2 7" xfId="487"/>
    <cellStyle name="40% - 强调文字颜色 3 2 2" xfId="488"/>
    <cellStyle name="40% - 强调文字颜色 6 9" xfId="489"/>
    <cellStyle name="60% - 强调文字颜色 1 2 16" xfId="490"/>
    <cellStyle name="60% - 强调文字颜色 1 2 21" xfId="491"/>
    <cellStyle name="60% - 强调文字颜色 4 2 8" xfId="492"/>
    <cellStyle name="40% - 强调文字颜色 3 2 3" xfId="493"/>
    <cellStyle name="60% - 强调文字颜色 1 2 17" xfId="494"/>
    <cellStyle name="60% - 强调文字颜色 1 2 22" xfId="495"/>
    <cellStyle name="60% - 强调文字颜色 4 2 9" xfId="496"/>
    <cellStyle name="40% - 强调文字颜色 3 2 4" xfId="497"/>
    <cellStyle name="60% - 强调文字颜色 1 2 18" xfId="498"/>
    <cellStyle name="40% - 强调文字颜色 3 2 5" xfId="499"/>
    <cellStyle name="60% - 强调文字颜色 1 2 19" xfId="500"/>
    <cellStyle name="40% - 强调文字颜色 3 2 6" xfId="501"/>
    <cellStyle name="40% - 强调文字颜色 3 3" xfId="502"/>
    <cellStyle name="40% - 强调文字颜色 3 4" xfId="503"/>
    <cellStyle name="40% - 强调文字颜色 3 5" xfId="504"/>
    <cellStyle name="40% - 强调文字颜色 3 6" xfId="505"/>
    <cellStyle name="40% - 强调文字颜色 3 7" xfId="506"/>
    <cellStyle name="40% - 强调文字颜色 4 2 17" xfId="507"/>
    <cellStyle name="40% - 强调文字颜色 4 2 22" xfId="508"/>
    <cellStyle name="40% - 强调文字颜色 4 2 18" xfId="509"/>
    <cellStyle name="40% - 强调文字颜色 4 2 19" xfId="510"/>
    <cellStyle name="60% - 强调文字颜色 5 2 7" xfId="511"/>
    <cellStyle name="40% - 强调文字颜色 4 2 2" xfId="512"/>
    <cellStyle name="60% - 强调文字颜色 5 2 8" xfId="513"/>
    <cellStyle name="40% - 强调文字颜色 4 2 3" xfId="514"/>
    <cellStyle name="60% - 强调文字颜色 5 2 9" xfId="515"/>
    <cellStyle name="40% - 强调文字颜色 4 2 4" xfId="516"/>
    <cellStyle name="40% - 强调文字颜色 4 2 5" xfId="517"/>
    <cellStyle name="40% - 强调文字颜色 4 2 6" xfId="518"/>
    <cellStyle name="40% - 强调文字颜色 4 3" xfId="519"/>
    <cellStyle name="好 2 3" xfId="520"/>
    <cellStyle name="40% - 强调文字颜色 5 2" xfId="521"/>
    <cellStyle name="计算 2 14" xfId="522"/>
    <cellStyle name="60% - 强调文字颜色 2 2 6" xfId="523"/>
    <cellStyle name="40% - 强调文字颜色 5 2 10" xfId="524"/>
    <cellStyle name="好 2 4" xfId="525"/>
    <cellStyle name="40% - 强调文字颜色 5 3" xfId="526"/>
    <cellStyle name="好 2 5" xfId="527"/>
    <cellStyle name="40% - 强调文字颜色 5 4" xfId="528"/>
    <cellStyle name="好 2 6" xfId="529"/>
    <cellStyle name="40% - 强调文字颜色 5 5" xfId="530"/>
    <cellStyle name="注释 2 2" xfId="531"/>
    <cellStyle name="好 2 7" xfId="532"/>
    <cellStyle name="40% - 强调文字颜色 5 6" xfId="533"/>
    <cellStyle name="注释 2 4" xfId="534"/>
    <cellStyle name="好 2 9" xfId="535"/>
    <cellStyle name="40% - 强调文字颜色 5 8" xfId="536"/>
    <cellStyle name="注释 2 5" xfId="537"/>
    <cellStyle name="40% - 强调文字颜色 5 9" xfId="538"/>
    <cellStyle name="40% - 强调文字颜色 6 2" xfId="539"/>
    <cellStyle name="40% - 强调文字颜色 6 2 10" xfId="540"/>
    <cellStyle name="40% - 强调文字颜色 6 2 2" xfId="541"/>
    <cellStyle name="40% - 强调文字颜色 6 2 11" xfId="542"/>
    <cellStyle name="40% - 强调文字颜色 6 2 3" xfId="543"/>
    <cellStyle name="40% - 强调文字颜色 6 2 12" xfId="544"/>
    <cellStyle name="40% - 强调文字颜色 6 2 4" xfId="545"/>
    <cellStyle name="40% - 强调文字颜色 6 2 13" xfId="546"/>
    <cellStyle name="40% - 强调文字颜色 6 2 5" xfId="547"/>
    <cellStyle name="40% - 强调文字颜色 6 2 14" xfId="548"/>
    <cellStyle name="40% - 着色 1" xfId="549"/>
    <cellStyle name="40% - 强调文字颜色 6 2 6" xfId="550"/>
    <cellStyle name="40% - 强调文字颜色 6 2 15" xfId="551"/>
    <cellStyle name="40% - 强调文字颜色 6 2 20" xfId="552"/>
    <cellStyle name="40% - 强调文字颜色 6 3" xfId="553"/>
    <cellStyle name="40% - 强调文字颜色 6 4" xfId="554"/>
    <cellStyle name="60% - 强调文字颜色 4 2 2" xfId="555"/>
    <cellStyle name="适中 2 4" xfId="556"/>
    <cellStyle name="60% - 强调文字颜色 1 2 10" xfId="557"/>
    <cellStyle name="40% - 强调文字颜色 6 6" xfId="558"/>
    <cellStyle name="60% - 强调文字颜色 4 2 4" xfId="559"/>
    <cellStyle name="适中 2 6" xfId="560"/>
    <cellStyle name="60% - 强调文字颜色 1 2 12" xfId="561"/>
    <cellStyle name="适中 2 7" xfId="562"/>
    <cellStyle name="60% - 强调文字颜色 1 2 13" xfId="563"/>
    <cellStyle name="60% - 强调文字颜色 4 2 5" xfId="564"/>
    <cellStyle name="40% - 强调文字颜色 6 7" xfId="565"/>
    <cellStyle name="适中 2 8" xfId="566"/>
    <cellStyle name="60% - 强调文字颜色 1 2 14" xfId="567"/>
    <cellStyle name="60% - 强调文字颜色 4 2 6" xfId="568"/>
    <cellStyle name="40% - 强调文字颜色 6 8" xfId="569"/>
    <cellStyle name="60% - 强调文字颜色 1 2 2" xfId="570"/>
    <cellStyle name="60% - 强调文字颜色 1 2 3" xfId="571"/>
    <cellStyle name="60% - 强调文字颜色 1 2 4" xfId="572"/>
    <cellStyle name="ColLevel_0" xfId="573"/>
    <cellStyle name="60% - 强调文字颜色 1 2 5" xfId="574"/>
    <cellStyle name="60% - 强调文字颜色 1 2 6" xfId="575"/>
    <cellStyle name="60% - 强调文字颜色 2 2 10" xfId="576"/>
    <cellStyle name="60% - 强调文字颜色 2 2 11" xfId="577"/>
    <cellStyle name="60% - 强调文字颜色 2 2 12" xfId="578"/>
    <cellStyle name="60% - 强调文字颜色 2 2 13" xfId="579"/>
    <cellStyle name="60% - 强调文字颜色 2 2 14" xfId="580"/>
    <cellStyle name="60% - 强调文字颜色 2 2 15" xfId="581"/>
    <cellStyle name="60% - 强调文字颜色 2 2 20" xfId="582"/>
    <cellStyle name="60% - 强调文字颜色 2 2 16" xfId="583"/>
    <cellStyle name="60% - 强调文字颜色 2 2 21" xfId="584"/>
    <cellStyle name="60% - 强调文字颜色 2 2 18" xfId="585"/>
    <cellStyle name="60% - 强调文字颜色 2 2 19" xfId="586"/>
    <cellStyle name="计算 2 11" xfId="587"/>
    <cellStyle name="60% - 强调文字颜色 2 2 3" xfId="588"/>
    <cellStyle name="计算 2 12" xfId="589"/>
    <cellStyle name="60% - 强调文字颜色 2 2 4" xfId="590"/>
    <cellStyle name="计算 2 13" xfId="591"/>
    <cellStyle name="60% - 强调文字颜色 2 2 5" xfId="592"/>
    <cellStyle name="60% - 强调文字颜色 3 2 15" xfId="593"/>
    <cellStyle name="60% - 强调文字颜色 3 2 20" xfId="594"/>
    <cellStyle name="60% - 强调文字颜色 3 2 16" xfId="595"/>
    <cellStyle name="60% - 强调文字颜色 3 2 21" xfId="596"/>
    <cellStyle name="60% - 强调文字颜色 5 2 2" xfId="597"/>
    <cellStyle name="60% - 强调文字颜色 3 2 17" xfId="598"/>
    <cellStyle name="60% - 强调文字颜色 3 2 22" xfId="599"/>
    <cellStyle name="60% - 强调文字颜色 5 2 3" xfId="600"/>
    <cellStyle name="60% - 强调文字颜色 3 2 18" xfId="601"/>
    <cellStyle name="60% - 强调文字颜色 5 2 4" xfId="602"/>
    <cellStyle name="60% - 强调文字颜色 3 2 19" xfId="603"/>
    <cellStyle name="60% - 强调文字颜色 3 2 2" xfId="604"/>
    <cellStyle name="60% - 强调文字颜色 3 2 3" xfId="605"/>
    <cellStyle name="60% - 强调文字颜色 3 2 4" xfId="606"/>
    <cellStyle name="60% - 强调文字颜色 3 2 5" xfId="607"/>
    <cellStyle name="60% - 强调文字颜色 3 2 6" xfId="608"/>
    <cellStyle name="60% - 强调文字颜色 4 2 17" xfId="609"/>
    <cellStyle name="60% - 强调文字颜色 4 2 22" xfId="610"/>
    <cellStyle name="60% - 强调文字颜色 4 2 18" xfId="611"/>
    <cellStyle name="60% - 强调文字颜色 4 2 19" xfId="612"/>
    <cellStyle name="60% - 强调文字颜色 4 3" xfId="613"/>
    <cellStyle name="60% - 强调文字颜色 4 4" xfId="614"/>
    <cellStyle name="60% - 强调文字颜色 4 5" xfId="615"/>
    <cellStyle name="60% - 强调文字颜色 4 6" xfId="616"/>
    <cellStyle name="60% - 强调文字颜色 4 7" xfId="617"/>
    <cellStyle name="60% - 强调文字颜色 4 8" xfId="618"/>
    <cellStyle name="60% - 强调文字颜色 4 9" xfId="619"/>
    <cellStyle name="60% - 强调文字颜色 5 2" xfId="620"/>
    <cellStyle name="60% - 强调文字颜色 5 2 10" xfId="621"/>
    <cellStyle name="60% - 强调文字颜色 5 2 11" xfId="622"/>
    <cellStyle name="60% - 强调文字颜色 5 2 12" xfId="623"/>
    <cellStyle name="60% - 强调文字颜色 5 2 13" xfId="624"/>
    <cellStyle name="60% - 强调文字颜色 5 2 14" xfId="625"/>
    <cellStyle name="60% - 强调文字颜色 5 2 20" xfId="626"/>
    <cellStyle name="60% - 强调文字颜色 5 2 15" xfId="627"/>
    <cellStyle name="60% - 强调文字颜色 5 2 21" xfId="628"/>
    <cellStyle name="60% - 强调文字颜色 5 2 16" xfId="629"/>
    <cellStyle name="60% - 强调文字颜色 5 2 22" xfId="630"/>
    <cellStyle name="60% - 强调文字颜色 5 2 17" xfId="631"/>
    <cellStyle name="60% - 强调文字颜色 5 2 18" xfId="632"/>
    <cellStyle name="60% - 强调文字颜色 5 2 19" xfId="633"/>
    <cellStyle name="60% - 强调文字颜色 5 2 5" xfId="634"/>
    <cellStyle name="60% - 强调文字颜色 5 2 6" xfId="635"/>
    <cellStyle name="60% - 强调文字颜色 5 3" xfId="636"/>
    <cellStyle name="60% - 强调文字颜色 5 4" xfId="637"/>
    <cellStyle name="60% - 强调文字颜色 5 5" xfId="638"/>
    <cellStyle name="60% - 强调文字颜色 5 6" xfId="639"/>
    <cellStyle name="60% - 强调文字颜色 5 7" xfId="640"/>
    <cellStyle name="60% - 强调文字颜色 5 8" xfId="641"/>
    <cellStyle name="60% - 强调文字颜色 5 9" xfId="642"/>
    <cellStyle name="60% - 强调文字颜色 6 2" xfId="643"/>
    <cellStyle name="60% - 强调文字颜色 6 2 10" xfId="644"/>
    <cellStyle name="60% - 强调文字颜色 6 2 11" xfId="645"/>
    <cellStyle name="60% - 强调文字颜色 6 2 12" xfId="646"/>
    <cellStyle name="60% - 强调文字颜色 6 2 13" xfId="647"/>
    <cellStyle name="60% - 强调文字颜色 6 2 14" xfId="648"/>
    <cellStyle name="60% - 强调文字颜色 6 2 20" xfId="649"/>
    <cellStyle name="60% - 强调文字颜色 6 2 15" xfId="650"/>
    <cellStyle name="60% - 强调文字颜色 6 2 21" xfId="651"/>
    <cellStyle name="60% - 强调文字颜色 6 2 16" xfId="652"/>
    <cellStyle name="60% - 强调文字颜色 6 2 22" xfId="653"/>
    <cellStyle name="60% - 强调文字颜色 6 2 17" xfId="654"/>
    <cellStyle name="60% - 强调文字颜色 6 2 18" xfId="655"/>
    <cellStyle name="60% - 强调文字颜色 6 2 19" xfId="656"/>
    <cellStyle name="60% - 强调文字颜色 6 2 2" xfId="657"/>
    <cellStyle name="60% - 强调文字颜色 6 2 3" xfId="658"/>
    <cellStyle name="60% - 强调文字颜色 6 2 4" xfId="659"/>
    <cellStyle name="60% - 强调文字颜色 6 2 5" xfId="660"/>
    <cellStyle name="60% - 强调文字颜色 6 2 6" xfId="661"/>
    <cellStyle name="60% - 强调文字颜色 6 3" xfId="662"/>
    <cellStyle name="60% - 强调文字颜色 6 4" xfId="663"/>
    <cellStyle name="60% - 强调文字颜色 6 5" xfId="664"/>
    <cellStyle name="60% - 强调文字颜色 6 6" xfId="665"/>
    <cellStyle name="60% - 强调文字颜色 6 7" xfId="666"/>
    <cellStyle name="60% - 强调文字颜色 6 8" xfId="667"/>
    <cellStyle name="60% - 强调文字颜色 6 9" xfId="668"/>
    <cellStyle name="60% - 着色 1" xfId="669"/>
    <cellStyle name="60% - 着色 2" xfId="670"/>
    <cellStyle name="60% - 着色 3" xfId="671"/>
    <cellStyle name="60% - 着色 4" xfId="672"/>
    <cellStyle name="60% - 着色 5" xfId="673"/>
    <cellStyle name="60% - 着色 6" xfId="674"/>
    <cellStyle name="RowLevel_0" xfId="675"/>
    <cellStyle name="标题 1 2" xfId="676"/>
    <cellStyle name="标题 1 3" xfId="677"/>
    <cellStyle name="标题 1 4" xfId="678"/>
    <cellStyle name="注释 2 10" xfId="679"/>
    <cellStyle name="标题 1 5" xfId="680"/>
    <cellStyle name="注释 2 11" xfId="681"/>
    <cellStyle name="标题 1 6" xfId="682"/>
    <cellStyle name="注释 2 12" xfId="683"/>
    <cellStyle name="标题 1 7" xfId="684"/>
    <cellStyle name="注释 2 13" xfId="685"/>
    <cellStyle name="标题 1 8" xfId="686"/>
    <cellStyle name="注释 2 14" xfId="687"/>
    <cellStyle name="标题 1 9" xfId="688"/>
    <cellStyle name="标题 10" xfId="689"/>
    <cellStyle name="标题 11" xfId="690"/>
    <cellStyle name="标题 12" xfId="691"/>
    <cellStyle name="标题 2 2" xfId="692"/>
    <cellStyle name="标题 2 3" xfId="693"/>
    <cellStyle name="标题 2 4" xfId="694"/>
    <cellStyle name="标题 2 5" xfId="695"/>
    <cellStyle name="标题 2 6" xfId="696"/>
    <cellStyle name="标题 2 7" xfId="697"/>
    <cellStyle name="标题 2 8" xfId="698"/>
    <cellStyle name="标题 2 9" xfId="699"/>
    <cellStyle name="标题 3 2" xfId="700"/>
    <cellStyle name="标题 3 3" xfId="701"/>
    <cellStyle name="标题 3 4" xfId="702"/>
    <cellStyle name="标题 3 5" xfId="703"/>
    <cellStyle name="标题 3 6" xfId="704"/>
    <cellStyle name="标题 3 7" xfId="705"/>
    <cellStyle name="标题 3 8" xfId="706"/>
    <cellStyle name="标题 3 9" xfId="707"/>
    <cellStyle name="标题 4 2" xfId="708"/>
    <cellStyle name="标题 4 3" xfId="709"/>
    <cellStyle name="标题 4 4" xfId="710"/>
    <cellStyle name="标题 4 5" xfId="711"/>
    <cellStyle name="标题 4 6" xfId="712"/>
    <cellStyle name="标题 4 7" xfId="713"/>
    <cellStyle name="标题 4 8" xfId="714"/>
    <cellStyle name="标题 4 9" xfId="715"/>
    <cellStyle name="标题 5" xfId="716"/>
    <cellStyle name="标题 6" xfId="717"/>
    <cellStyle name="标题 7" xfId="718"/>
    <cellStyle name="标题 8" xfId="719"/>
    <cellStyle name="标题 9" xfId="720"/>
    <cellStyle name="解释性文本 5" xfId="721"/>
    <cellStyle name="差 2" xfId="722"/>
    <cellStyle name="差 2 10" xfId="723"/>
    <cellStyle name="差 2 11" xfId="724"/>
    <cellStyle name="差 2 12" xfId="725"/>
    <cellStyle name="差 2 13" xfId="726"/>
    <cellStyle name="差 2 14" xfId="727"/>
    <cellStyle name="差 2 20" xfId="728"/>
    <cellStyle name="差 2 15" xfId="729"/>
    <cellStyle name="差 2 21" xfId="730"/>
    <cellStyle name="差 2 16" xfId="731"/>
    <cellStyle name="差 2 22" xfId="732"/>
    <cellStyle name="差 2 17" xfId="733"/>
    <cellStyle name="差 2 18" xfId="734"/>
    <cellStyle name="差 2 19" xfId="735"/>
    <cellStyle name="差 2 2" xfId="736"/>
    <cellStyle name="差 2 3" xfId="737"/>
    <cellStyle name="差 2 4" xfId="738"/>
    <cellStyle name="差 2 5" xfId="739"/>
    <cellStyle name="差 2 6" xfId="740"/>
    <cellStyle name="差 2 7" xfId="741"/>
    <cellStyle name="差 2 8" xfId="742"/>
    <cellStyle name="差 2 9" xfId="743"/>
    <cellStyle name="解释性文本 6" xfId="744"/>
    <cellStyle name="差 3" xfId="745"/>
    <cellStyle name="解释性文本 7" xfId="746"/>
    <cellStyle name="差 4" xfId="747"/>
    <cellStyle name="解释性文本 8" xfId="748"/>
    <cellStyle name="差 5" xfId="749"/>
    <cellStyle name="解释性文本 9" xfId="750"/>
    <cellStyle name="差 6" xfId="751"/>
    <cellStyle name="差 7" xfId="752"/>
    <cellStyle name="差 8" xfId="753"/>
    <cellStyle name="差 9" xfId="754"/>
    <cellStyle name="差_（新增预算公开表20160201）2016年鞍山市市本级一般公共预算经济分类预算表" xfId="755"/>
    <cellStyle name="差_StartUp" xfId="756"/>
    <cellStyle name="差_填报模板 " xfId="757"/>
    <cellStyle name="常规 10" xfId="758"/>
    <cellStyle name="常规 10 2" xfId="759"/>
    <cellStyle name="常规 10 3" xfId="760"/>
    <cellStyle name="常规 10 4" xfId="761"/>
    <cellStyle name="常规 11" xfId="762"/>
    <cellStyle name="常规 11 2" xfId="763"/>
    <cellStyle name="常规 11 3" xfId="764"/>
    <cellStyle name="常规 11 4" xfId="765"/>
    <cellStyle name="常规 11 5" xfId="766"/>
    <cellStyle name="常规 11 6" xfId="767"/>
    <cellStyle name="常规 11 7" xfId="768"/>
    <cellStyle name="常规 11 8" xfId="769"/>
    <cellStyle name="检查单元格 2 3" xfId="770"/>
    <cellStyle name="常规 114" xfId="771"/>
    <cellStyle name="常规 12" xfId="772"/>
    <cellStyle name="常规 12 2" xfId="773"/>
    <cellStyle name="常规 12 3" xfId="774"/>
    <cellStyle name="常规 12 4" xfId="775"/>
    <cellStyle name="常规 12 5" xfId="776"/>
    <cellStyle name="常规 12 6" xfId="777"/>
    <cellStyle name="常规 12 7" xfId="778"/>
    <cellStyle name="常规 12 8" xfId="779"/>
    <cellStyle name="常规 13" xfId="780"/>
    <cellStyle name="常规 14" xfId="781"/>
    <cellStyle name="常规 20" xfId="782"/>
    <cellStyle name="常规 15" xfId="783"/>
    <cellStyle name="常规 21" xfId="784"/>
    <cellStyle name="常规 16" xfId="785"/>
    <cellStyle name="常规 22" xfId="786"/>
    <cellStyle name="常规 17" xfId="787"/>
    <cellStyle name="常规 23" xfId="788"/>
    <cellStyle name="常规 18" xfId="789"/>
    <cellStyle name="常规 24" xfId="790"/>
    <cellStyle name="常规 19" xfId="791"/>
    <cellStyle name="常规 2" xfId="792"/>
    <cellStyle name="强调文字颜色 3 3" xfId="793"/>
    <cellStyle name="常规 2 10" xfId="794"/>
    <cellStyle name="强调文字颜色 3 4" xfId="795"/>
    <cellStyle name="常规 2 11" xfId="796"/>
    <cellStyle name="强调文字颜色 3 5" xfId="797"/>
    <cellStyle name="常规 2 12" xfId="798"/>
    <cellStyle name="强调文字颜色 3 6" xfId="799"/>
    <cellStyle name="常规 2 13" xfId="800"/>
    <cellStyle name="强调文字颜色 3 7" xfId="801"/>
    <cellStyle name="常规 2 14" xfId="802"/>
    <cellStyle name="强调文字颜色 3 8" xfId="803"/>
    <cellStyle name="常规 2 20" xfId="804"/>
    <cellStyle name="常规 2 15" xfId="805"/>
    <cellStyle name="强调文字颜色 3 9" xfId="806"/>
    <cellStyle name="常规 2 21" xfId="807"/>
    <cellStyle name="常规 2 16" xfId="808"/>
    <cellStyle name="常规 2 22" xfId="809"/>
    <cellStyle name="常规 2 17" xfId="810"/>
    <cellStyle name="常规 2 23" xfId="811"/>
    <cellStyle name="常规 2 18" xfId="812"/>
    <cellStyle name="常规 2 24" xfId="813"/>
    <cellStyle name="常规 2 19" xfId="814"/>
    <cellStyle name="常规 2 30" xfId="815"/>
    <cellStyle name="常规 2 25" xfId="816"/>
    <cellStyle name="常规 2 31" xfId="817"/>
    <cellStyle name="常规 2 26" xfId="818"/>
    <cellStyle name="常规 2 32" xfId="819"/>
    <cellStyle name="常规 2 27" xfId="820"/>
    <cellStyle name="常规 2 33" xfId="821"/>
    <cellStyle name="常规 2 28" xfId="822"/>
    <cellStyle name="常规 2 34" xfId="823"/>
    <cellStyle name="常规 2 29" xfId="824"/>
    <cellStyle name="常规 2 40" xfId="825"/>
    <cellStyle name="常规 2 35" xfId="826"/>
    <cellStyle name="常规 2 41" xfId="827"/>
    <cellStyle name="常规 2 36" xfId="828"/>
    <cellStyle name="常规 2 42" xfId="829"/>
    <cellStyle name="常规 2 37" xfId="830"/>
    <cellStyle name="常规 2 43" xfId="831"/>
    <cellStyle name="常规 2 38" xfId="832"/>
    <cellStyle name="常规 2 44" xfId="833"/>
    <cellStyle name="常规 2 39" xfId="834"/>
    <cellStyle name="常规 2 45" xfId="835"/>
    <cellStyle name="常规 2 46" xfId="836"/>
    <cellStyle name="常规 2 47" xfId="837"/>
    <cellStyle name="常规 30" xfId="838"/>
    <cellStyle name="常规 25" xfId="839"/>
    <cellStyle name="常规 31" xfId="840"/>
    <cellStyle name="常规 26" xfId="841"/>
    <cellStyle name="常规 32" xfId="842"/>
    <cellStyle name="常规 27" xfId="843"/>
    <cellStyle name="常规 33" xfId="844"/>
    <cellStyle name="常规 28" xfId="845"/>
    <cellStyle name="常规 34" xfId="846"/>
    <cellStyle name="常规 29" xfId="847"/>
    <cellStyle name="常规 3" xfId="848"/>
    <cellStyle name="常规 3 10" xfId="849"/>
    <cellStyle name="常规 3 11" xfId="850"/>
    <cellStyle name="常规 3 12" xfId="851"/>
    <cellStyle name="常规 3 13" xfId="852"/>
    <cellStyle name="常规 3 14" xfId="853"/>
    <cellStyle name="常规 3 20" xfId="854"/>
    <cellStyle name="常规 3 15" xfId="855"/>
    <cellStyle name="常规 3 21" xfId="856"/>
    <cellStyle name="常规 3 16" xfId="857"/>
    <cellStyle name="常规 3 22" xfId="858"/>
    <cellStyle name="常规 3 17" xfId="859"/>
    <cellStyle name="常规 3 23" xfId="860"/>
    <cellStyle name="常规 3 18" xfId="861"/>
    <cellStyle name="常规 3 24" xfId="862"/>
    <cellStyle name="常规 3 19" xfId="863"/>
    <cellStyle name="常规 3 2" xfId="864"/>
    <cellStyle name="常规 3 30" xfId="865"/>
    <cellStyle name="常规 3 25" xfId="866"/>
    <cellStyle name="常规 3 31" xfId="867"/>
    <cellStyle name="常规 3 26" xfId="868"/>
    <cellStyle name="常规 3 32" xfId="869"/>
    <cellStyle name="常规 3 27" xfId="870"/>
    <cellStyle name="常规 3 33" xfId="871"/>
    <cellStyle name="常规 3 28" xfId="872"/>
    <cellStyle name="常规 3 34" xfId="873"/>
    <cellStyle name="常规 3 29" xfId="874"/>
    <cellStyle name="常规 3 3" xfId="875"/>
    <cellStyle name="常规 3 40" xfId="876"/>
    <cellStyle name="常规 3 35" xfId="877"/>
    <cellStyle name="常规 3 41" xfId="878"/>
    <cellStyle name="常规 3 36" xfId="879"/>
    <cellStyle name="常规 3 42" xfId="880"/>
    <cellStyle name="常规 3 37" xfId="881"/>
    <cellStyle name="常规 3 43" xfId="882"/>
    <cellStyle name="常规 3 38" xfId="883"/>
    <cellStyle name="常规 3 44" xfId="884"/>
    <cellStyle name="常规 3 39" xfId="885"/>
    <cellStyle name="常规 3 4" xfId="886"/>
    <cellStyle name="常规 3 45" xfId="887"/>
    <cellStyle name="常规 3 46" xfId="888"/>
    <cellStyle name="常规 3 47" xfId="889"/>
    <cellStyle name="常规 3 5" xfId="890"/>
    <cellStyle name="常规 3 6" xfId="891"/>
    <cellStyle name="常规 3 7" xfId="892"/>
    <cellStyle name="常规 3 8" xfId="893"/>
    <cellStyle name="常规 3 9" xfId="894"/>
    <cellStyle name="常规 40" xfId="895"/>
    <cellStyle name="常规 35" xfId="896"/>
    <cellStyle name="常规 41" xfId="897"/>
    <cellStyle name="常规 36" xfId="898"/>
    <cellStyle name="常规 42" xfId="899"/>
    <cellStyle name="常规 37" xfId="900"/>
    <cellStyle name="常规 43" xfId="901"/>
    <cellStyle name="常规 38" xfId="902"/>
    <cellStyle name="常规 4" xfId="903"/>
    <cellStyle name="常规 4 10" xfId="904"/>
    <cellStyle name="常规 4 11" xfId="905"/>
    <cellStyle name="常规 4 12" xfId="906"/>
    <cellStyle name="常规 4 13" xfId="907"/>
    <cellStyle name="常规 4 14" xfId="908"/>
    <cellStyle name="常规 4 15" xfId="909"/>
    <cellStyle name="常规 4 16" xfId="910"/>
    <cellStyle name="常规 4 17" xfId="911"/>
    <cellStyle name="常规 4 18" xfId="912"/>
    <cellStyle name="常规 4 2" xfId="913"/>
    <cellStyle name="常规 4 3" xfId="914"/>
    <cellStyle name="常规 4 4" xfId="915"/>
    <cellStyle name="常规 4 5" xfId="916"/>
    <cellStyle name="常规 4 6" xfId="917"/>
    <cellStyle name="常规 4 7" xfId="918"/>
    <cellStyle name="常规 4 8" xfId="919"/>
    <cellStyle name="常规 4 9" xfId="920"/>
    <cellStyle name="常规 45" xfId="921"/>
    <cellStyle name="常规 46" xfId="922"/>
    <cellStyle name="常规 47" xfId="923"/>
    <cellStyle name="常规 48" xfId="924"/>
    <cellStyle name="常规 49" xfId="925"/>
    <cellStyle name="常规 5" xfId="926"/>
    <cellStyle name="常规 5 10" xfId="927"/>
    <cellStyle name="常规 5 11" xfId="928"/>
    <cellStyle name="常规 5 12" xfId="929"/>
    <cellStyle name="常规 5 13" xfId="930"/>
    <cellStyle name="常规 5 14" xfId="931"/>
    <cellStyle name="常规 5 15" xfId="932"/>
    <cellStyle name="常规 5 16" xfId="933"/>
    <cellStyle name="常规 5 17" xfId="934"/>
    <cellStyle name="常规 5 18" xfId="935"/>
    <cellStyle name="常规 5 2" xfId="936"/>
    <cellStyle name="输出 2 10" xfId="937"/>
    <cellStyle name="常规 5 3" xfId="938"/>
    <cellStyle name="输出 2 11" xfId="939"/>
    <cellStyle name="常规 5 4" xfId="940"/>
    <cellStyle name="输出 2 12" xfId="941"/>
    <cellStyle name="常规 5 5" xfId="942"/>
    <cellStyle name="输出 2 13" xfId="943"/>
    <cellStyle name="常规 5 6" xfId="944"/>
    <cellStyle name="输出 2 14" xfId="945"/>
    <cellStyle name="常规 5 7" xfId="946"/>
    <cellStyle name="输出 2 20" xfId="947"/>
    <cellStyle name="输出 2 15" xfId="948"/>
    <cellStyle name="常规 5 8" xfId="949"/>
    <cellStyle name="输出 2 21" xfId="950"/>
    <cellStyle name="输出 2 16" xfId="951"/>
    <cellStyle name="常规 5 9" xfId="952"/>
    <cellStyle name="常规 6" xfId="953"/>
    <cellStyle name="常规 7" xfId="954"/>
    <cellStyle name="常规 7 10" xfId="955"/>
    <cellStyle name="常规 7 11" xfId="956"/>
    <cellStyle name="常规 7 12" xfId="957"/>
    <cellStyle name="常规 7 13" xfId="958"/>
    <cellStyle name="常规 7 14" xfId="959"/>
    <cellStyle name="常规 7 15" xfId="960"/>
    <cellStyle name="常规 7 16" xfId="961"/>
    <cellStyle name="常规 7 17" xfId="962"/>
    <cellStyle name="注释 2" xfId="963"/>
    <cellStyle name="常规 7 18" xfId="964"/>
    <cellStyle name="常规 7 2" xfId="965"/>
    <cellStyle name="常规 7 3" xfId="966"/>
    <cellStyle name="常规 7 4" xfId="967"/>
    <cellStyle name="常规 7 5" xfId="968"/>
    <cellStyle name="常规 7 6" xfId="969"/>
    <cellStyle name="常规 7 7" xfId="970"/>
    <cellStyle name="常规 7 8" xfId="971"/>
    <cellStyle name="常规 7 9" xfId="972"/>
    <cellStyle name="常规 8" xfId="973"/>
    <cellStyle name="常规 8 10" xfId="974"/>
    <cellStyle name="常规 8 11" xfId="975"/>
    <cellStyle name="常规 8 12" xfId="976"/>
    <cellStyle name="常规 8 13" xfId="977"/>
    <cellStyle name="常规 8 14" xfId="978"/>
    <cellStyle name="链接单元格 7" xfId="979"/>
    <cellStyle name="常规 8 2" xfId="980"/>
    <cellStyle name="链接单元格 8" xfId="981"/>
    <cellStyle name="常规 8 3" xfId="982"/>
    <cellStyle name="链接单元格 9" xfId="983"/>
    <cellStyle name="常规 8 4" xfId="984"/>
    <cellStyle name="常规 8 5" xfId="985"/>
    <cellStyle name="常规 8 6" xfId="986"/>
    <cellStyle name="常规 8 7" xfId="987"/>
    <cellStyle name="常规 8 8" xfId="988"/>
    <cellStyle name="常规 8 9" xfId="989"/>
    <cellStyle name="常规 9" xfId="990"/>
    <cellStyle name="常规 9 10" xfId="991"/>
    <cellStyle name="常规 9 11" xfId="992"/>
    <cellStyle name="常规 9 12" xfId="993"/>
    <cellStyle name="常规 9 13" xfId="994"/>
    <cellStyle name="常规 9 14" xfId="995"/>
    <cellStyle name="常规 9 15" xfId="996"/>
    <cellStyle name="常规 9 9" xfId="997"/>
    <cellStyle name="常规_2014年附表" xfId="998"/>
    <cellStyle name="常规_Sheet1" xfId="999"/>
    <cellStyle name="常规_附件1：2016年部门预算和“三公”经费预算公开表样" xfId="1000"/>
    <cellStyle name="好 2" xfId="1001"/>
    <cellStyle name="好 2 10" xfId="1002"/>
    <cellStyle name="好 2 11" xfId="1003"/>
    <cellStyle name="好 2 12" xfId="1004"/>
    <cellStyle name="好 2 13" xfId="1005"/>
    <cellStyle name="好 2 14" xfId="1006"/>
    <cellStyle name="好 2 20" xfId="1007"/>
    <cellStyle name="好 2 15" xfId="1008"/>
    <cellStyle name="好 2 21" xfId="1009"/>
    <cellStyle name="好 2 16" xfId="1010"/>
    <cellStyle name="好 2 22" xfId="1011"/>
    <cellStyle name="好 2 17" xfId="1012"/>
    <cellStyle name="好 2 18" xfId="1013"/>
    <cellStyle name="好 2 19" xfId="1014"/>
    <cellStyle name="好 2 2" xfId="1015"/>
    <cellStyle name="好 3" xfId="1016"/>
    <cellStyle name="好 4" xfId="1017"/>
    <cellStyle name="好 5" xfId="1018"/>
    <cellStyle name="好 6" xfId="1019"/>
    <cellStyle name="好 7" xfId="1020"/>
    <cellStyle name="好 8" xfId="1021"/>
    <cellStyle name="好 9" xfId="1022"/>
    <cellStyle name="好_（新增预算公开表20160201）2016年鞍山市市本级一般公共预算经济分类预算表" xfId="1023"/>
    <cellStyle name="好_StartUp" xfId="1024"/>
    <cellStyle name="好_填报模板 " xfId="1025"/>
    <cellStyle name="汇总 2" xfId="1026"/>
    <cellStyle name="汇总 3" xfId="1027"/>
    <cellStyle name="汇总 4" xfId="1028"/>
    <cellStyle name="汇总 5" xfId="1029"/>
    <cellStyle name="汇总 6" xfId="1030"/>
    <cellStyle name="汇总 7" xfId="1031"/>
    <cellStyle name="汇总 8" xfId="1032"/>
    <cellStyle name="汇总 9" xfId="1033"/>
    <cellStyle name="计算 2" xfId="1034"/>
    <cellStyle name="计算 2 2" xfId="1035"/>
    <cellStyle name="计算 2 3" xfId="1036"/>
    <cellStyle name="计算 2 4" xfId="1037"/>
    <cellStyle name="计算 2 5" xfId="1038"/>
    <cellStyle name="计算 2 6" xfId="1039"/>
    <cellStyle name="计算 2 7" xfId="1040"/>
    <cellStyle name="计算 2 8" xfId="1041"/>
    <cellStyle name="计算 2 9" xfId="1042"/>
    <cellStyle name="适中 2 13" xfId="1043"/>
    <cellStyle name="计算 9" xfId="1044"/>
    <cellStyle name="检查单元格 2" xfId="1045"/>
    <cellStyle name="检查单元格 2 10" xfId="1046"/>
    <cellStyle name="检查单元格 2 11" xfId="1047"/>
    <cellStyle name="检查单元格 2 12" xfId="1048"/>
    <cellStyle name="检查单元格 2 13" xfId="1049"/>
    <cellStyle name="检查单元格 2 14" xfId="1050"/>
    <cellStyle name="检查单元格 2 20" xfId="1051"/>
    <cellStyle name="检查单元格 2 15" xfId="1052"/>
    <cellStyle name="检查单元格 2 21" xfId="1053"/>
    <cellStyle name="检查单元格 2 16" xfId="1054"/>
    <cellStyle name="检查单元格 2 22" xfId="1055"/>
    <cellStyle name="检查单元格 2 17" xfId="1056"/>
    <cellStyle name="检查单元格 2 18" xfId="1057"/>
    <cellStyle name="检查单元格 2 19" xfId="1058"/>
    <cellStyle name="检查单元格 2 2" xfId="1059"/>
    <cellStyle name="检查单元格 2 4" xfId="1060"/>
    <cellStyle name="检查单元格 2 5" xfId="1061"/>
    <cellStyle name="检查单元格 2 6" xfId="1062"/>
    <cellStyle name="检查单元格 2 7" xfId="1063"/>
    <cellStyle name="检查单元格 2 8" xfId="1064"/>
    <cellStyle name="检查单元格 2 9" xfId="1065"/>
    <cellStyle name="检查单元格 3" xfId="1066"/>
    <cellStyle name="检查单元格 4" xfId="1067"/>
    <cellStyle name="检查单元格 5" xfId="1068"/>
    <cellStyle name="检查单元格 6" xfId="1069"/>
    <cellStyle name="检查单元格 7" xfId="1070"/>
    <cellStyle name="检查单元格 8" xfId="1071"/>
    <cellStyle name="检查单元格 9" xfId="1072"/>
    <cellStyle name="解释性文本 2" xfId="1073"/>
    <cellStyle name="解释性文本 3" xfId="1074"/>
    <cellStyle name="解释性文本 4" xfId="1075"/>
    <cellStyle name="警告文本 2" xfId="1076"/>
    <cellStyle name="警告文本 3" xfId="1077"/>
    <cellStyle name="警告文本 4" xfId="1078"/>
    <cellStyle name="警告文本 5" xfId="1079"/>
    <cellStyle name="警告文本 6" xfId="1080"/>
    <cellStyle name="警告文本 7" xfId="1081"/>
    <cellStyle name="警告文本 8" xfId="1082"/>
    <cellStyle name="警告文本 9" xfId="1083"/>
    <cellStyle name="链接单元格 2" xfId="1084"/>
    <cellStyle name="链接单元格 3" xfId="1085"/>
    <cellStyle name="链接单元格 4" xfId="1086"/>
    <cellStyle name="链接单元格 5" xfId="1087"/>
    <cellStyle name="链接单元格 6" xfId="1088"/>
    <cellStyle name="强调文字颜色 1 2" xfId="1089"/>
    <cellStyle name="强调文字颜色 1 2 10" xfId="1090"/>
    <cellStyle name="强调文字颜色 1 2 11" xfId="1091"/>
    <cellStyle name="强调文字颜色 1 2 12" xfId="1092"/>
    <cellStyle name="强调文字颜色 1 2 13" xfId="1093"/>
    <cellStyle name="注释 5 2" xfId="1094"/>
    <cellStyle name="强调文字颜色 1 2 14" xfId="1095"/>
    <cellStyle name="注释 5 3" xfId="1096"/>
    <cellStyle name="强调文字颜色 1 2 20" xfId="1097"/>
    <cellStyle name="强调文字颜色 1 2 15" xfId="1098"/>
    <cellStyle name="强调文字颜色 1 2 21" xfId="1099"/>
    <cellStyle name="强调文字颜色 1 2 16" xfId="1100"/>
    <cellStyle name="强调文字颜色 1 2 22" xfId="1101"/>
    <cellStyle name="强调文字颜色 1 2 17" xfId="1102"/>
    <cellStyle name="强调文字颜色 1 2 18" xfId="1103"/>
    <cellStyle name="强调文字颜色 1 2 19" xfId="1104"/>
    <cellStyle name="强调文字颜色 1 2 2" xfId="1105"/>
    <cellStyle name="强调文字颜色 1 2 3" xfId="1106"/>
    <cellStyle name="强调文字颜色 1 2 4" xfId="1107"/>
    <cellStyle name="强调文字颜色 1 2 5" xfId="1108"/>
    <cellStyle name="强调文字颜色 1 2 6" xfId="1109"/>
    <cellStyle name="强调文字颜色 1 2 7" xfId="1110"/>
    <cellStyle name="强调文字颜色 1 2 8" xfId="1111"/>
    <cellStyle name="强调文字颜色 1 2 9" xfId="1112"/>
    <cellStyle name="强调文字颜色 1 3" xfId="1113"/>
    <cellStyle name="强调文字颜色 1 4" xfId="1114"/>
    <cellStyle name="强调文字颜色 1 5" xfId="1115"/>
    <cellStyle name="强调文字颜色 1 6" xfId="1116"/>
    <cellStyle name="强调文字颜色 1 7" xfId="1117"/>
    <cellStyle name="强调文字颜色 1 8" xfId="1118"/>
    <cellStyle name="强调文字颜色 1 9" xfId="1119"/>
    <cellStyle name="强调文字颜色 2 2" xfId="1120"/>
    <cellStyle name="强调文字颜色 2 2 10" xfId="1121"/>
    <cellStyle name="强调文字颜色 2 2 11" xfId="1122"/>
    <cellStyle name="强调文字颜色 2 2 2" xfId="1123"/>
    <cellStyle name="强调文字颜色 2 2 3" xfId="1124"/>
    <cellStyle name="强调文字颜色 2 2 4" xfId="1125"/>
    <cellStyle name="强调文字颜色 2 2 5" xfId="1126"/>
    <cellStyle name="强调文字颜色 2 2 6" xfId="1127"/>
    <cellStyle name="强调文字颜色 2 2 7" xfId="1128"/>
    <cellStyle name="强调文字颜色 2 2 8" xfId="1129"/>
    <cellStyle name="强调文字颜色 2 2 9" xfId="1130"/>
    <cellStyle name="强调文字颜色 2 3" xfId="1131"/>
    <cellStyle name="强调文字颜色 2 4" xfId="1132"/>
    <cellStyle name="强调文字颜色 2 5" xfId="1133"/>
    <cellStyle name="强调文字颜色 2 6" xfId="1134"/>
    <cellStyle name="强调文字颜色 2 7" xfId="1135"/>
    <cellStyle name="强调文字颜色 2 8" xfId="1136"/>
    <cellStyle name="强调文字颜色 2 9" xfId="1137"/>
    <cellStyle name="强调文字颜色 3 2" xfId="1138"/>
    <cellStyle name="着色 5" xfId="1139"/>
    <cellStyle name="强调文字颜色 3 2 10" xfId="1140"/>
    <cellStyle name="着色 6" xfId="1141"/>
    <cellStyle name="强调文字颜色 3 2 11" xfId="1142"/>
    <cellStyle name="强调文字颜色 3 2 12" xfId="1143"/>
    <cellStyle name="强调文字颜色 3 2 13" xfId="1144"/>
    <cellStyle name="强调文字颜色 3 2 14" xfId="1145"/>
    <cellStyle name="强调文字颜色 3 2 20" xfId="1146"/>
    <cellStyle name="强调文字颜色 3 2 15" xfId="1147"/>
    <cellStyle name="强调文字颜色 3 2 21" xfId="1148"/>
    <cellStyle name="强调文字颜色 3 2 16" xfId="1149"/>
    <cellStyle name="强调文字颜色 3 2 22" xfId="1150"/>
    <cellStyle name="强调文字颜色 3 2 17" xfId="1151"/>
    <cellStyle name="强调文字颜色 3 2 18" xfId="1152"/>
    <cellStyle name="强调文字颜色 3 2 2" xfId="1153"/>
    <cellStyle name="强调文字颜色 3 2 3" xfId="1154"/>
    <cellStyle name="强调文字颜色 3 2 4" xfId="1155"/>
    <cellStyle name="强调文字颜色 3 2 5" xfId="1156"/>
    <cellStyle name="强调文字颜色 3 2 6" xfId="1157"/>
    <cellStyle name="强调文字颜色 3 2 7" xfId="1158"/>
    <cellStyle name="强调文字颜色 3 2 8" xfId="1159"/>
    <cellStyle name="强调文字颜色 3 2 9" xfId="1160"/>
    <cellStyle name="强调文字颜色 4 2" xfId="1161"/>
    <cellStyle name="强调文字颜色 4 2 10" xfId="1162"/>
    <cellStyle name="强调文字颜色 4 2 11" xfId="1163"/>
    <cellStyle name="强调文字颜色 4 2 12" xfId="1164"/>
    <cellStyle name="强调文字颜色 4 2 13" xfId="1165"/>
    <cellStyle name="强调文字颜色 4 2 14" xfId="1166"/>
    <cellStyle name="强调文字颜色 4 2 20" xfId="1167"/>
    <cellStyle name="强调文字颜色 4 2 15" xfId="1168"/>
    <cellStyle name="强调文字颜色 4 2 21" xfId="1169"/>
    <cellStyle name="强调文字颜色 4 2 16" xfId="1170"/>
    <cellStyle name="强调文字颜色 4 2 22" xfId="1171"/>
    <cellStyle name="强调文字颜色 4 2 17" xfId="1172"/>
    <cellStyle name="强调文字颜色 4 2 18" xfId="1173"/>
    <cellStyle name="强调文字颜色 4 2 19" xfId="1174"/>
    <cellStyle name="强调文字颜色 4 2 2" xfId="1175"/>
    <cellStyle name="强调文字颜色 4 2 3" xfId="1176"/>
    <cellStyle name="强调文字颜色 4 2 4" xfId="1177"/>
    <cellStyle name="强调文字颜色 4 2 5" xfId="1178"/>
    <cellStyle name="强调文字颜色 4 2 6" xfId="1179"/>
    <cellStyle name="强调文字颜色 4 2 7" xfId="1180"/>
    <cellStyle name="强调文字颜色 4 2 8" xfId="1181"/>
    <cellStyle name="强调文字颜色 4 2 9" xfId="1182"/>
    <cellStyle name="强调文字颜色 4 3" xfId="1183"/>
    <cellStyle name="强调文字颜色 4 4" xfId="1184"/>
    <cellStyle name="强调文字颜色 4 5" xfId="1185"/>
    <cellStyle name="强调文字颜色 4 6" xfId="1186"/>
    <cellStyle name="强调文字颜色 4 7" xfId="1187"/>
    <cellStyle name="强调文字颜色 4 8" xfId="1188"/>
    <cellStyle name="强调文字颜色 4 9" xfId="1189"/>
    <cellStyle name="强调文字颜色 5 2" xfId="1190"/>
    <cellStyle name="强调文字颜色 5 2 10" xfId="1191"/>
    <cellStyle name="强调文字颜色 5 2 11" xfId="1192"/>
    <cellStyle name="强调文字颜色 5 2 12" xfId="1193"/>
    <cellStyle name="强调文字颜色 5 2 13" xfId="1194"/>
    <cellStyle name="强调文字颜色 5 2 14" xfId="1195"/>
    <cellStyle name="强调文字颜色 5 2 20" xfId="1196"/>
    <cellStyle name="强调文字颜色 5 2 15" xfId="1197"/>
    <cellStyle name="强调文字颜色 5 2 21" xfId="1198"/>
    <cellStyle name="强调文字颜色 5 2 16" xfId="1199"/>
    <cellStyle name="强调文字颜色 5 2 22" xfId="1200"/>
    <cellStyle name="强调文字颜色 5 2 17" xfId="1201"/>
    <cellStyle name="强调文字颜色 5 2 18" xfId="1202"/>
    <cellStyle name="强调文字颜色 5 2 19" xfId="1203"/>
    <cellStyle name="强调文字颜色 5 2 2" xfId="1204"/>
    <cellStyle name="强调文字颜色 5 2 3" xfId="1205"/>
    <cellStyle name="强调文字颜色 5 2 4" xfId="1206"/>
    <cellStyle name="强调文字颜色 5 2 5" xfId="1207"/>
    <cellStyle name="强调文字颜色 5 2 6" xfId="1208"/>
    <cellStyle name="强调文字颜色 5 2 7" xfId="1209"/>
    <cellStyle name="强调文字颜色 5 2 8" xfId="1210"/>
    <cellStyle name="强调文字颜色 5 2 9" xfId="1211"/>
    <cellStyle name="强调文字颜色 5 3" xfId="1212"/>
    <cellStyle name="强调文字颜色 5 4" xfId="1213"/>
    <cellStyle name="强调文字颜色 5 5" xfId="1214"/>
    <cellStyle name="强调文字颜色 5 6" xfId="1215"/>
    <cellStyle name="强调文字颜色 5 7" xfId="1216"/>
    <cellStyle name="强调文字颜色 5 8" xfId="1217"/>
    <cellStyle name="强调文字颜色 5 9" xfId="1218"/>
    <cellStyle name="强调文字颜色 6 2" xfId="1219"/>
    <cellStyle name="强调文字颜色 6 2 10" xfId="1220"/>
    <cellStyle name="强调文字颜色 6 2 11" xfId="1221"/>
    <cellStyle name="强调文字颜色 6 2 12" xfId="1222"/>
    <cellStyle name="强调文字颜色 6 2 13" xfId="1223"/>
    <cellStyle name="强调文字颜色 6 2 14" xfId="1224"/>
    <cellStyle name="强调文字颜色 6 2 20" xfId="1225"/>
    <cellStyle name="强调文字颜色 6 2 15" xfId="1226"/>
    <cellStyle name="强调文字颜色 6 2 21" xfId="1227"/>
    <cellStyle name="强调文字颜色 6 2 16" xfId="1228"/>
    <cellStyle name="强调文字颜色 6 2 22" xfId="1229"/>
    <cellStyle name="强调文字颜色 6 2 17" xfId="1230"/>
    <cellStyle name="强调文字颜色 6 2 18" xfId="1231"/>
    <cellStyle name="强调文字颜色 6 2 19" xfId="1232"/>
    <cellStyle name="强调文字颜色 6 2 2" xfId="1233"/>
    <cellStyle name="强调文字颜色 6 2 3" xfId="1234"/>
    <cellStyle name="强调文字颜色 6 2 4" xfId="1235"/>
    <cellStyle name="强调文字颜色 6 2 5" xfId="1236"/>
    <cellStyle name="强调文字颜色 6 2 6" xfId="1237"/>
    <cellStyle name="强调文字颜色 6 2 7" xfId="1238"/>
    <cellStyle name="强调文字颜色 6 2 8" xfId="1239"/>
    <cellStyle name="强调文字颜色 6 2 9" xfId="1240"/>
    <cellStyle name="强调文字颜色 6 3" xfId="1241"/>
    <cellStyle name="强调文字颜色 6 4" xfId="1242"/>
    <cellStyle name="强调文字颜色 6 5" xfId="1243"/>
    <cellStyle name="强调文字颜色 6 6" xfId="1244"/>
    <cellStyle name="强调文字颜色 6 7" xfId="1245"/>
    <cellStyle name="强调文字颜色 6 8" xfId="1246"/>
    <cellStyle name="强调文字颜色 6 9" xfId="1247"/>
    <cellStyle name="适中 2" xfId="1248"/>
    <cellStyle name="适中 2 14" xfId="1249"/>
    <cellStyle name="适中 2 20" xfId="1250"/>
    <cellStyle name="适中 2 15" xfId="1251"/>
    <cellStyle name="适中 2 21" xfId="1252"/>
    <cellStyle name="适中 2 16" xfId="1253"/>
    <cellStyle name="适中 2 22" xfId="1254"/>
    <cellStyle name="适中 2 17" xfId="1255"/>
    <cellStyle name="适中 2 18" xfId="1256"/>
    <cellStyle name="适中 2 19" xfId="1257"/>
    <cellStyle name="适中 2 2" xfId="1258"/>
    <cellStyle name="适中 2 3" xfId="1259"/>
    <cellStyle name="适中 3" xfId="1260"/>
    <cellStyle name="适中 4" xfId="1261"/>
    <cellStyle name="适中 5" xfId="1262"/>
    <cellStyle name="适中 6" xfId="1263"/>
    <cellStyle name="适中 7" xfId="1264"/>
    <cellStyle name="适中 8" xfId="1265"/>
    <cellStyle name="适中 9" xfId="1266"/>
    <cellStyle name="输出 2" xfId="1267"/>
    <cellStyle name="输出 2 22" xfId="1268"/>
    <cellStyle name="输出 2 17" xfId="1269"/>
    <cellStyle name="输出 2 18" xfId="1270"/>
    <cellStyle name="输出 2 19" xfId="1271"/>
    <cellStyle name="输出 2 2" xfId="1272"/>
    <cellStyle name="输出 2 3" xfId="1273"/>
    <cellStyle name="输出 2 4" xfId="1274"/>
    <cellStyle name="输出 2 5" xfId="1275"/>
    <cellStyle name="输出 2 6" xfId="1276"/>
    <cellStyle name="输出 2 7" xfId="1277"/>
    <cellStyle name="输出 2 8" xfId="1278"/>
    <cellStyle name="输出 2 9" xfId="1279"/>
    <cellStyle name="输出 3" xfId="1280"/>
    <cellStyle name="输出 4" xfId="1281"/>
    <cellStyle name="输出 5" xfId="1282"/>
    <cellStyle name="输出 6" xfId="1283"/>
    <cellStyle name="输出 7" xfId="1284"/>
    <cellStyle name="输出 8" xfId="1285"/>
    <cellStyle name="输出 9" xfId="1286"/>
    <cellStyle name="输入 2 10" xfId="1287"/>
    <cellStyle name="输入 2 11" xfId="1288"/>
    <cellStyle name="输入 2 12" xfId="1289"/>
    <cellStyle name="输入 2 13" xfId="1290"/>
    <cellStyle name="输入 2 14" xfId="1291"/>
    <cellStyle name="输入 2 20" xfId="1292"/>
    <cellStyle name="输入 2 15" xfId="1293"/>
    <cellStyle name="输入 2 21" xfId="1294"/>
    <cellStyle name="输入 2 16" xfId="1295"/>
    <cellStyle name="输入 2 22" xfId="1296"/>
    <cellStyle name="输入 2 17" xfId="1297"/>
    <cellStyle name="输入 2 18" xfId="1298"/>
    <cellStyle name="输入 2 19" xfId="1299"/>
    <cellStyle name="输入 2 2" xfId="1300"/>
    <cellStyle name="输入 2 3" xfId="1301"/>
    <cellStyle name="输入 2 4" xfId="1302"/>
    <cellStyle name="输入 2 5" xfId="1303"/>
    <cellStyle name="输入 2 6" xfId="1304"/>
    <cellStyle name="输入 2 7" xfId="1305"/>
    <cellStyle name="输入 2 8" xfId="1306"/>
    <cellStyle name="输入 2 9" xfId="1307"/>
    <cellStyle name="输入 4" xfId="1308"/>
    <cellStyle name="输入 5" xfId="1309"/>
    <cellStyle name="输入 6" xfId="1310"/>
    <cellStyle name="输入 7" xfId="1311"/>
    <cellStyle name="输入 8" xfId="1312"/>
    <cellStyle name="输入 9" xfId="1313"/>
    <cellStyle name="着色 1" xfId="1314"/>
    <cellStyle name="着色 2" xfId="1315"/>
    <cellStyle name="着色 3" xfId="1316"/>
    <cellStyle name="着色 4" xfId="1317"/>
    <cellStyle name="注释 2 20" xfId="1318"/>
    <cellStyle name="注释 2 15" xfId="1319"/>
    <cellStyle name="注释 2 21" xfId="1320"/>
    <cellStyle name="注释 2 16" xfId="1321"/>
    <cellStyle name="注释 2 22" xfId="1322"/>
    <cellStyle name="注释 2 17" xfId="1323"/>
    <cellStyle name="注释 2 23" xfId="1324"/>
    <cellStyle name="注释 2 18" xfId="1325"/>
    <cellStyle name="注释 2 24" xfId="1326"/>
    <cellStyle name="注释 2 19" xfId="1327"/>
    <cellStyle name="注释 2 6" xfId="1328"/>
    <cellStyle name="注释 2 7" xfId="1329"/>
    <cellStyle name="注释 2 8" xfId="1330"/>
    <cellStyle name="注释 2 9" xfId="1331"/>
    <cellStyle name="注释 3" xfId="1332"/>
    <cellStyle name="注释 4" xfId="1333"/>
    <cellStyle name="注释 5" xfId="1334"/>
    <cellStyle name="注释 6" xfId="1335"/>
    <cellStyle name="注释 7" xfId="1336"/>
    <cellStyle name="注释 8" xfId="1337"/>
    <cellStyle name="注释 9" xfId="13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C1">
      <selection activeCell="G6" sqref="G6"/>
    </sheetView>
  </sheetViews>
  <sheetFormatPr defaultColWidth="7" defaultRowHeight="11.25"/>
  <cols>
    <col min="1" max="5" width="8.83203125" style="442" customWidth="1"/>
    <col min="6" max="6" width="8.83203125" style="439" customWidth="1"/>
    <col min="7" max="16" width="8.83203125" style="442" customWidth="1"/>
    <col min="17" max="19" width="7" style="442" customWidth="1"/>
    <col min="20" max="20" width="50.83203125" style="442" customWidth="1"/>
    <col min="21" max="16384" width="7" style="442" customWidth="1"/>
  </cols>
  <sheetData>
    <row r="1" spans="1:26" ht="15" customHeight="1">
      <c r="A1" s="44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439"/>
      <c r="Y4"/>
      <c r="Z4"/>
    </row>
    <row r="5" spans="1:26" s="439" customFormat="1" ht="36" customHeight="1">
      <c r="A5" s="444" t="s">
        <v>0</v>
      </c>
      <c r="W5" s="451"/>
      <c r="X5" s="244"/>
      <c r="Y5" s="244"/>
      <c r="Z5" s="244"/>
    </row>
    <row r="6" spans="4:26" ht="10.5" customHeight="1">
      <c r="D6" s="439"/>
      <c r="U6" s="439"/>
      <c r="V6" s="439"/>
      <c r="W6" s="439"/>
      <c r="X6" s="439"/>
      <c r="Y6"/>
      <c r="Z6"/>
    </row>
    <row r="7" spans="4:26" ht="10.5" customHeight="1">
      <c r="D7" s="439"/>
      <c r="N7" s="439"/>
      <c r="O7" s="439"/>
      <c r="U7" s="439"/>
      <c r="V7" s="439"/>
      <c r="W7" s="439"/>
      <c r="X7" s="439"/>
      <c r="Y7"/>
      <c r="Z7"/>
    </row>
    <row r="8" spans="1:26" s="440" customFormat="1" ht="66.75" customHeight="1">
      <c r="A8" s="445" t="s">
        <v>1</v>
      </c>
      <c r="B8" s="445"/>
      <c r="C8" s="445"/>
      <c r="D8" s="445"/>
      <c r="E8" s="445"/>
      <c r="F8" s="445"/>
      <c r="G8" s="445"/>
      <c r="H8" s="445"/>
      <c r="I8" s="445"/>
      <c r="J8" s="445"/>
      <c r="K8" s="445"/>
      <c r="L8" s="445"/>
      <c r="M8" s="445"/>
      <c r="N8" s="445"/>
      <c r="O8" s="445"/>
      <c r="P8" s="445"/>
      <c r="Q8" s="452"/>
      <c r="R8" s="452"/>
      <c r="S8" s="452"/>
      <c r="T8" s="453"/>
      <c r="U8" s="452"/>
      <c r="V8" s="452"/>
      <c r="W8" s="452"/>
      <c r="X8" s="452"/>
      <c r="Y8"/>
      <c r="Z8"/>
    </row>
    <row r="9" spans="1:26" ht="19.5" customHeight="1">
      <c r="A9" s="446"/>
      <c r="B9" s="446"/>
      <c r="C9" s="446"/>
      <c r="D9" s="446"/>
      <c r="E9" s="446"/>
      <c r="F9" s="446"/>
      <c r="G9" s="446"/>
      <c r="H9" s="446"/>
      <c r="I9" s="446"/>
      <c r="J9" s="446"/>
      <c r="K9" s="446"/>
      <c r="L9" s="446"/>
      <c r="M9" s="446"/>
      <c r="N9" s="446"/>
      <c r="O9" s="446"/>
      <c r="P9" s="439"/>
      <c r="T9" s="454"/>
      <c r="U9" s="439"/>
      <c r="V9" s="439"/>
      <c r="W9" s="439"/>
      <c r="X9" s="439"/>
      <c r="Y9"/>
      <c r="Z9"/>
    </row>
    <row r="10" spans="1:26" ht="10.5" customHeight="1">
      <c r="A10" s="439"/>
      <c r="B10" s="439"/>
      <c r="D10" s="439"/>
      <c r="E10" s="439"/>
      <c r="H10" s="439"/>
      <c r="N10" s="439"/>
      <c r="O10" s="439"/>
      <c r="U10" s="439"/>
      <c r="V10" s="439"/>
      <c r="X10" s="439"/>
      <c r="Y10"/>
      <c r="Z10"/>
    </row>
    <row r="11" spans="1:26" ht="77.25" customHeight="1">
      <c r="A11" s="447"/>
      <c r="B11" s="447"/>
      <c r="C11" s="447"/>
      <c r="D11" s="447"/>
      <c r="E11" s="447"/>
      <c r="F11" s="447"/>
      <c r="G11" s="447"/>
      <c r="H11" s="447"/>
      <c r="I11" s="447"/>
      <c r="J11" s="447"/>
      <c r="K11" s="447"/>
      <c r="L11" s="447"/>
      <c r="M11" s="447"/>
      <c r="N11" s="447"/>
      <c r="O11" s="447"/>
      <c r="P11" s="447"/>
      <c r="U11" s="439"/>
      <c r="V11" s="439"/>
      <c r="X11" s="439"/>
      <c r="Y11"/>
      <c r="Z11"/>
    </row>
    <row r="12" spans="1:26" ht="56.25" customHeight="1">
      <c r="A12" s="448"/>
      <c r="B12" s="445"/>
      <c r="C12" s="445"/>
      <c r="D12" s="445"/>
      <c r="E12" s="445"/>
      <c r="F12" s="445"/>
      <c r="G12" s="445"/>
      <c r="H12" s="445"/>
      <c r="I12" s="445"/>
      <c r="J12" s="445"/>
      <c r="K12" s="445"/>
      <c r="L12" s="445"/>
      <c r="M12" s="445"/>
      <c r="N12" s="445"/>
      <c r="O12" s="445"/>
      <c r="P12" s="445"/>
      <c r="S12" s="439"/>
      <c r="T12" s="439"/>
      <c r="U12" s="439"/>
      <c r="V12" s="439"/>
      <c r="W12" s="439"/>
      <c r="X12" s="439"/>
      <c r="Y12"/>
      <c r="Z12"/>
    </row>
    <row r="13" spans="8:26" ht="10.5" customHeight="1">
      <c r="H13" s="439"/>
      <c r="R13" s="439"/>
      <c r="S13" s="439"/>
      <c r="U13" s="439"/>
      <c r="V13" s="439"/>
      <c r="W13" s="439"/>
      <c r="X13" s="439"/>
      <c r="Y13"/>
      <c r="Z13"/>
    </row>
    <row r="14" spans="1:26" s="441" customFormat="1" ht="25.5" customHeight="1">
      <c r="A14" s="449"/>
      <c r="B14" s="449"/>
      <c r="C14" s="449"/>
      <c r="D14" s="449"/>
      <c r="E14" s="449"/>
      <c r="F14" s="449"/>
      <c r="G14" s="449"/>
      <c r="H14" s="449"/>
      <c r="I14" s="449"/>
      <c r="J14" s="449"/>
      <c r="K14" s="449"/>
      <c r="L14" s="449"/>
      <c r="M14" s="449"/>
      <c r="N14" s="449"/>
      <c r="O14" s="449"/>
      <c r="P14" s="449"/>
      <c r="R14" s="455"/>
      <c r="S14" s="455"/>
      <c r="U14" s="455"/>
      <c r="V14" s="455"/>
      <c r="W14" s="455"/>
      <c r="X14" s="455"/>
      <c r="Y14" s="455"/>
      <c r="Z14" s="455"/>
    </row>
    <row r="15" spans="1:26" s="441" customFormat="1" ht="25.5" customHeight="1">
      <c r="A15" s="450"/>
      <c r="B15" s="450"/>
      <c r="C15" s="450"/>
      <c r="D15" s="450"/>
      <c r="E15" s="450"/>
      <c r="F15" s="450"/>
      <c r="G15" s="450"/>
      <c r="H15" s="450"/>
      <c r="I15" s="450"/>
      <c r="J15" s="450"/>
      <c r="K15" s="450"/>
      <c r="L15" s="450"/>
      <c r="M15" s="450"/>
      <c r="N15" s="450"/>
      <c r="O15" s="450"/>
      <c r="P15" s="450"/>
      <c r="S15" s="455"/>
      <c r="T15" s="455"/>
      <c r="U15" s="455"/>
      <c r="V15" s="455"/>
      <c r="W15" s="455"/>
      <c r="X15"/>
      <c r="Y15"/>
      <c r="Z15" s="455"/>
    </row>
    <row r="16" spans="15:26" ht="11.25">
      <c r="O16" s="439"/>
      <c r="V16"/>
      <c r="W16"/>
      <c r="X16"/>
      <c r="Y16"/>
      <c r="Z16" s="43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439"/>
    </row>
    <row r="21" ht="11.25">
      <c r="M21" s="439"/>
    </row>
    <row r="22" ht="11.25">
      <c r="B22" s="442"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D7" sqref="D7"/>
    </sheetView>
  </sheetViews>
  <sheetFormatPr defaultColWidth="9.33203125" defaultRowHeight="11.25"/>
  <cols>
    <col min="1" max="1" width="128.83203125" style="0" customWidth="1"/>
  </cols>
  <sheetData>
    <row r="1" ht="33" customHeight="1">
      <c r="A1" s="119" t="s">
        <v>3</v>
      </c>
    </row>
    <row r="2" s="437" customFormat="1" ht="21.75" customHeight="1">
      <c r="A2" s="438" t="s">
        <v>4</v>
      </c>
    </row>
    <row r="3" s="437" customFormat="1" ht="21.75" customHeight="1">
      <c r="A3" s="438" t="s">
        <v>5</v>
      </c>
    </row>
    <row r="4" s="437" customFormat="1" ht="21.75" customHeight="1">
      <c r="A4" s="438" t="s">
        <v>6</v>
      </c>
    </row>
    <row r="5" s="437" customFormat="1" ht="21.75" customHeight="1">
      <c r="A5" s="438" t="s">
        <v>7</v>
      </c>
    </row>
    <row r="6" s="437" customFormat="1" ht="21.75" customHeight="1">
      <c r="A6" s="438" t="s">
        <v>8</v>
      </c>
    </row>
    <row r="7" s="437" customFormat="1" ht="21.75" customHeight="1">
      <c r="A7" s="438" t="s">
        <v>9</v>
      </c>
    </row>
    <row r="8" s="437" customFormat="1" ht="21.75" customHeight="1">
      <c r="A8" s="438" t="s">
        <v>10</v>
      </c>
    </row>
    <row r="9" s="437" customFormat="1" ht="21.75" customHeight="1">
      <c r="A9" s="438" t="s">
        <v>11</v>
      </c>
    </row>
    <row r="10" s="437" customFormat="1" ht="21.75" customHeight="1">
      <c r="A10" s="438" t="s">
        <v>12</v>
      </c>
    </row>
    <row r="11" s="437" customFormat="1" ht="21.75" customHeight="1">
      <c r="A11" s="438" t="s">
        <v>13</v>
      </c>
    </row>
    <row r="12" s="437" customFormat="1" ht="21.75" customHeight="1">
      <c r="A12" s="438" t="s">
        <v>14</v>
      </c>
    </row>
    <row r="13" s="437" customFormat="1" ht="21.75" customHeight="1">
      <c r="A13" s="438" t="s">
        <v>15</v>
      </c>
    </row>
    <row r="14" s="437" customFormat="1" ht="21.75" customHeight="1">
      <c r="A14" s="438" t="s">
        <v>16</v>
      </c>
    </row>
    <row r="15" s="437" customFormat="1" ht="21.75" customHeight="1">
      <c r="A15" s="438" t="s">
        <v>17</v>
      </c>
    </row>
    <row r="16" s="437" customFormat="1" ht="21.75" customHeight="1">
      <c r="A16" s="438" t="s">
        <v>18</v>
      </c>
    </row>
    <row r="17" s="437" customFormat="1" ht="21.75" customHeight="1">
      <c r="A17" s="438" t="s">
        <v>19</v>
      </c>
    </row>
    <row r="18" s="437" customFormat="1" ht="21.75" customHeight="1">
      <c r="A18" s="438" t="s">
        <v>20</v>
      </c>
    </row>
    <row r="19" s="437" customFormat="1" ht="21.75" customHeight="1">
      <c r="A19" s="438" t="s">
        <v>21</v>
      </c>
    </row>
    <row r="20" s="437" customFormat="1" ht="21.75" customHeight="1">
      <c r="A20" s="438" t="s">
        <v>22</v>
      </c>
    </row>
    <row r="21" s="437"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indexed="21"/>
  </sheetPr>
  <dimension ref="A1:U20"/>
  <sheetViews>
    <sheetView workbookViewId="0" topLeftCell="A1">
      <selection activeCell="A6" sqref="A6:IV6"/>
    </sheetView>
  </sheetViews>
  <sheetFormatPr defaultColWidth="9.33203125" defaultRowHeight="11.25"/>
  <cols>
    <col min="1" max="1" width="52.66015625" style="411" customWidth="1"/>
    <col min="2" max="2" width="21.5" style="411" customWidth="1"/>
    <col min="3" max="3" width="37" style="411" customWidth="1"/>
    <col min="4" max="4" width="22.16015625" style="411" customWidth="1"/>
    <col min="5" max="16384" width="9.33203125" style="411" customWidth="1"/>
  </cols>
  <sheetData>
    <row r="1" spans="1:21" ht="27">
      <c r="A1" s="412" t="s">
        <v>23</v>
      </c>
      <c r="B1" s="412"/>
      <c r="C1" s="412"/>
      <c r="D1" s="412"/>
      <c r="E1" s="413"/>
      <c r="F1" s="413"/>
      <c r="G1" s="413"/>
      <c r="H1" s="413"/>
      <c r="I1" s="413"/>
      <c r="J1" s="413"/>
      <c r="K1" s="413"/>
      <c r="L1" s="413"/>
      <c r="M1" s="413"/>
      <c r="N1" s="413"/>
      <c r="O1" s="413"/>
      <c r="P1" s="413"/>
      <c r="Q1" s="413"/>
      <c r="R1" s="413"/>
      <c r="S1" s="413"/>
      <c r="T1" s="413"/>
      <c r="U1" s="413"/>
    </row>
    <row r="2" spans="1:21" ht="13.5">
      <c r="A2" s="414"/>
      <c r="B2" s="414"/>
      <c r="C2" s="414"/>
      <c r="D2" s="415" t="s">
        <v>24</v>
      </c>
      <c r="E2" s="416"/>
      <c r="F2" s="416"/>
      <c r="G2" s="416"/>
      <c r="H2" s="416"/>
      <c r="I2" s="416"/>
      <c r="J2" s="416"/>
      <c r="K2" s="416"/>
      <c r="L2" s="416"/>
      <c r="M2" s="416"/>
      <c r="N2" s="416"/>
      <c r="O2" s="416"/>
      <c r="P2" s="416"/>
      <c r="Q2" s="416"/>
      <c r="R2" s="416"/>
      <c r="S2" s="416"/>
      <c r="T2" s="416"/>
      <c r="U2" s="416"/>
    </row>
    <row r="3" spans="1:21" ht="17.25" customHeight="1">
      <c r="A3" s="78" t="s">
        <v>25</v>
      </c>
      <c r="B3" s="417"/>
      <c r="C3" s="418"/>
      <c r="D3" s="415" t="s">
        <v>26</v>
      </c>
      <c r="E3" s="419"/>
      <c r="F3" s="419"/>
      <c r="G3" s="419"/>
      <c r="H3" s="419"/>
      <c r="I3" s="419"/>
      <c r="J3" s="419"/>
      <c r="K3" s="419"/>
      <c r="L3" s="419"/>
      <c r="M3" s="419"/>
      <c r="N3" s="419"/>
      <c r="O3" s="419"/>
      <c r="P3" s="419"/>
      <c r="Q3" s="419"/>
      <c r="R3" s="419"/>
      <c r="S3" s="419"/>
      <c r="T3" s="419"/>
      <c r="U3" s="419"/>
    </row>
    <row r="4" spans="1:21" ht="18" customHeight="1">
      <c r="A4" s="420" t="s">
        <v>27</v>
      </c>
      <c r="B4" s="420"/>
      <c r="C4" s="420" t="s">
        <v>28</v>
      </c>
      <c r="D4" s="420"/>
      <c r="E4" s="416"/>
      <c r="F4" s="416"/>
      <c r="G4" s="416"/>
      <c r="H4" s="416"/>
      <c r="I4" s="416"/>
      <c r="J4" s="416"/>
      <c r="K4" s="416"/>
      <c r="L4" s="416"/>
      <c r="M4" s="416"/>
      <c r="N4" s="416"/>
      <c r="O4" s="416"/>
      <c r="P4" s="416"/>
      <c r="Q4" s="416"/>
      <c r="R4" s="416"/>
      <c r="S4" s="416"/>
      <c r="T4" s="416"/>
      <c r="U4" s="416"/>
    </row>
    <row r="5" spans="1:21" ht="18" customHeight="1">
      <c r="A5" s="421" t="s">
        <v>29</v>
      </c>
      <c r="B5" s="422" t="s">
        <v>30</v>
      </c>
      <c r="C5" s="421" t="s">
        <v>29</v>
      </c>
      <c r="D5" s="423" t="s">
        <v>30</v>
      </c>
      <c r="E5" s="416"/>
      <c r="F5" s="416"/>
      <c r="G5" s="416"/>
      <c r="H5" s="416"/>
      <c r="I5" s="416"/>
      <c r="J5" s="416"/>
      <c r="K5" s="416"/>
      <c r="L5" s="416"/>
      <c r="M5" s="416"/>
      <c r="N5" s="416"/>
      <c r="O5" s="416"/>
      <c r="P5" s="416"/>
      <c r="Q5" s="416"/>
      <c r="R5" s="416"/>
      <c r="S5" s="416"/>
      <c r="T5" s="416"/>
      <c r="U5" s="416"/>
    </row>
    <row r="6" spans="1:21" ht="18" customHeight="1">
      <c r="A6" s="267" t="s">
        <v>31</v>
      </c>
      <c r="B6" s="332">
        <v>3091.35</v>
      </c>
      <c r="C6" s="424" t="s">
        <v>32</v>
      </c>
      <c r="D6" s="425">
        <v>6490.87</v>
      </c>
      <c r="E6" s="416"/>
      <c r="F6" s="416"/>
      <c r="G6" s="416"/>
      <c r="H6" s="416"/>
      <c r="I6" s="416"/>
      <c r="J6" s="416"/>
      <c r="K6" s="416"/>
      <c r="L6" s="416"/>
      <c r="M6" s="416"/>
      <c r="N6" s="416"/>
      <c r="O6" s="416"/>
      <c r="P6" s="416"/>
      <c r="Q6" s="416"/>
      <c r="R6" s="416"/>
      <c r="S6" s="416"/>
      <c r="T6" s="416"/>
      <c r="U6" s="416"/>
    </row>
    <row r="7" spans="1:21" ht="18" customHeight="1">
      <c r="A7" s="426" t="s">
        <v>33</v>
      </c>
      <c r="B7" s="427"/>
      <c r="C7" s="428" t="s">
        <v>34</v>
      </c>
      <c r="D7" s="254">
        <v>153.3</v>
      </c>
      <c r="E7" s="416"/>
      <c r="F7" s="416"/>
      <c r="G7" s="416"/>
      <c r="H7" s="416"/>
      <c r="I7" s="416"/>
      <c r="J7" s="416"/>
      <c r="K7" s="416"/>
      <c r="L7" s="416"/>
      <c r="M7" s="416"/>
      <c r="N7" s="416"/>
      <c r="O7" s="416"/>
      <c r="P7" s="416"/>
      <c r="Q7" s="416"/>
      <c r="R7" s="416"/>
      <c r="S7" s="416"/>
      <c r="T7" s="416"/>
      <c r="U7" s="416"/>
    </row>
    <row r="8" spans="1:21" ht="18" customHeight="1">
      <c r="A8" s="267" t="s">
        <v>35</v>
      </c>
      <c r="B8" s="427">
        <v>3716.3900000000003</v>
      </c>
      <c r="C8" s="428" t="s">
        <v>36</v>
      </c>
      <c r="D8" s="254">
        <v>153.3</v>
      </c>
      <c r="E8" s="416"/>
      <c r="F8" s="416"/>
      <c r="G8" s="416"/>
      <c r="H8" s="416"/>
      <c r="I8" s="416"/>
      <c r="J8" s="416"/>
      <c r="K8" s="416"/>
      <c r="L8" s="416"/>
      <c r="M8" s="416"/>
      <c r="N8" s="416"/>
      <c r="O8" s="416"/>
      <c r="P8" s="416"/>
      <c r="Q8" s="416"/>
      <c r="R8" s="416"/>
      <c r="S8" s="416"/>
      <c r="T8" s="416"/>
      <c r="U8" s="416"/>
    </row>
    <row r="9" spans="1:21" ht="18" customHeight="1">
      <c r="A9" s="267" t="s">
        <v>37</v>
      </c>
      <c r="B9" s="427"/>
      <c r="C9" s="428" t="s">
        <v>38</v>
      </c>
      <c r="D9" s="254">
        <v>153.3</v>
      </c>
      <c r="E9" s="416"/>
      <c r="F9" s="416"/>
      <c r="G9" s="416"/>
      <c r="H9" s="416"/>
      <c r="I9" s="416"/>
      <c r="J9" s="416"/>
      <c r="K9" s="416"/>
      <c r="L9" s="416"/>
      <c r="M9" s="416"/>
      <c r="N9" s="416"/>
      <c r="O9" s="416"/>
      <c r="P9" s="416"/>
      <c r="Q9" s="416"/>
      <c r="R9" s="416"/>
      <c r="S9" s="416"/>
      <c r="T9" s="416"/>
      <c r="U9" s="416"/>
    </row>
    <row r="10" spans="1:21" ht="18" customHeight="1">
      <c r="A10" s="267" t="s">
        <v>39</v>
      </c>
      <c r="B10" s="427">
        <v>916.28</v>
      </c>
      <c r="C10" s="429" t="s">
        <v>40</v>
      </c>
      <c r="D10" s="254">
        <v>212.88</v>
      </c>
      <c r="E10" s="416"/>
      <c r="F10" s="416"/>
      <c r="G10" s="416"/>
      <c r="H10" s="416"/>
      <c r="I10" s="416"/>
      <c r="J10" s="416"/>
      <c r="K10" s="416"/>
      <c r="L10" s="416"/>
      <c r="M10" s="416"/>
      <c r="N10" s="416"/>
      <c r="O10" s="416"/>
      <c r="P10" s="416"/>
      <c r="Q10" s="416"/>
      <c r="R10" s="416"/>
      <c r="S10" s="416"/>
      <c r="T10" s="416"/>
      <c r="U10" s="416"/>
    </row>
    <row r="11" spans="1:21" ht="18" customHeight="1">
      <c r="A11" s="426" t="s">
        <v>33</v>
      </c>
      <c r="B11" s="427"/>
      <c r="C11" s="429" t="s">
        <v>41</v>
      </c>
      <c r="D11" s="254">
        <v>212.88</v>
      </c>
      <c r="E11" s="416"/>
      <c r="F11" s="416"/>
      <c r="G11" s="416"/>
      <c r="H11" s="416"/>
      <c r="I11" s="416"/>
      <c r="J11" s="416"/>
      <c r="K11" s="416"/>
      <c r="L11" s="416"/>
      <c r="M11" s="416"/>
      <c r="N11" s="416"/>
      <c r="O11" s="416"/>
      <c r="P11" s="416"/>
      <c r="Q11" s="416"/>
      <c r="R11" s="416"/>
      <c r="S11" s="416"/>
      <c r="T11" s="416"/>
      <c r="U11" s="416"/>
    </row>
    <row r="12" spans="1:21" ht="18" customHeight="1">
      <c r="A12" s="267" t="s">
        <v>42</v>
      </c>
      <c r="B12" s="427"/>
      <c r="C12" s="429" t="s">
        <v>43</v>
      </c>
      <c r="D12" s="254">
        <v>212.88</v>
      </c>
      <c r="E12" s="416"/>
      <c r="F12" s="416"/>
      <c r="G12" s="416"/>
      <c r="H12" s="416"/>
      <c r="I12" s="416"/>
      <c r="J12" s="416"/>
      <c r="K12" s="416"/>
      <c r="L12" s="416"/>
      <c r="M12" s="416"/>
      <c r="N12" s="416"/>
      <c r="O12" s="416"/>
      <c r="P12" s="416"/>
      <c r="Q12" s="416"/>
      <c r="R12" s="416"/>
      <c r="S12" s="416"/>
      <c r="T12" s="416"/>
      <c r="U12" s="416"/>
    </row>
    <row r="13" spans="1:21" ht="18" customHeight="1">
      <c r="A13" s="267" t="s">
        <v>44</v>
      </c>
      <c r="B13" s="430"/>
      <c r="C13" s="424" t="s">
        <v>45</v>
      </c>
      <c r="D13" s="338">
        <v>916.28</v>
      </c>
      <c r="E13" s="416"/>
      <c r="F13" s="416"/>
      <c r="G13" s="416"/>
      <c r="H13" s="416"/>
      <c r="I13" s="416"/>
      <c r="J13" s="416"/>
      <c r="K13" s="416"/>
      <c r="L13" s="416"/>
      <c r="M13" s="416"/>
      <c r="N13" s="416"/>
      <c r="O13" s="416"/>
      <c r="P13" s="416"/>
      <c r="Q13" s="416"/>
      <c r="R13" s="416"/>
      <c r="S13" s="416"/>
      <c r="T13" s="416"/>
      <c r="U13" s="416"/>
    </row>
    <row r="14" spans="1:21" ht="18" customHeight="1">
      <c r="A14" s="267" t="s">
        <v>46</v>
      </c>
      <c r="B14" s="431">
        <v>49.31</v>
      </c>
      <c r="C14" s="428"/>
      <c r="D14" s="338"/>
      <c r="E14" s="416"/>
      <c r="F14" s="416"/>
      <c r="G14" s="416"/>
      <c r="H14" s="416"/>
      <c r="I14" s="416"/>
      <c r="J14" s="416"/>
      <c r="K14" s="416"/>
      <c r="L14" s="416"/>
      <c r="M14" s="416"/>
      <c r="N14" s="416"/>
      <c r="O14" s="416"/>
      <c r="P14" s="416"/>
      <c r="Q14" s="416"/>
      <c r="R14" s="416"/>
      <c r="S14" s="416"/>
      <c r="T14" s="416"/>
      <c r="U14" s="416"/>
    </row>
    <row r="15" spans="1:21" ht="18" customHeight="1">
      <c r="A15" s="267" t="s">
        <v>47</v>
      </c>
      <c r="B15" s="430"/>
      <c r="C15" s="428"/>
      <c r="D15" s="338"/>
      <c r="E15" s="416"/>
      <c r="F15" s="416"/>
      <c r="G15" s="416"/>
      <c r="H15" s="416"/>
      <c r="I15" s="416"/>
      <c r="J15" s="416"/>
      <c r="K15" s="416"/>
      <c r="L15" s="416"/>
      <c r="M15" s="416"/>
      <c r="N15" s="416"/>
      <c r="O15" s="416"/>
      <c r="P15" s="416"/>
      <c r="Q15" s="416"/>
      <c r="R15" s="416"/>
      <c r="S15" s="416"/>
      <c r="T15" s="416"/>
      <c r="U15" s="416"/>
    </row>
    <row r="16" spans="1:21" ht="18" customHeight="1">
      <c r="A16" s="267"/>
      <c r="B16" s="430"/>
      <c r="C16" s="428"/>
      <c r="D16" s="338"/>
      <c r="E16" s="416"/>
      <c r="F16" s="416"/>
      <c r="G16" s="416"/>
      <c r="H16" s="416"/>
      <c r="I16" s="416"/>
      <c r="J16" s="416"/>
      <c r="K16" s="416"/>
      <c r="L16" s="416"/>
      <c r="M16" s="416"/>
      <c r="N16" s="416"/>
      <c r="O16" s="416"/>
      <c r="P16" s="416"/>
      <c r="Q16" s="416"/>
      <c r="R16" s="416"/>
      <c r="S16" s="416"/>
      <c r="T16" s="416"/>
      <c r="U16" s="416"/>
    </row>
    <row r="17" spans="1:21" ht="18" customHeight="1">
      <c r="A17" s="267"/>
      <c r="B17" s="430"/>
      <c r="C17" s="428"/>
      <c r="D17" s="432"/>
      <c r="E17" s="416"/>
      <c r="F17" s="416"/>
      <c r="G17" s="416"/>
      <c r="H17" s="416"/>
      <c r="I17" s="416"/>
      <c r="J17" s="416"/>
      <c r="K17" s="416"/>
      <c r="L17" s="416"/>
      <c r="M17" s="416"/>
      <c r="N17" s="416"/>
      <c r="O17" s="416"/>
      <c r="P17" s="416"/>
      <c r="Q17" s="416"/>
      <c r="R17" s="416"/>
      <c r="S17" s="416"/>
      <c r="T17" s="416"/>
      <c r="U17" s="416"/>
    </row>
    <row r="18" spans="1:21" ht="18" customHeight="1">
      <c r="A18" s="267"/>
      <c r="B18" s="430"/>
      <c r="C18" s="428"/>
      <c r="D18" s="432"/>
      <c r="E18" s="416"/>
      <c r="F18" s="416"/>
      <c r="G18" s="416"/>
      <c r="H18" s="416"/>
      <c r="I18" s="416"/>
      <c r="J18" s="416"/>
      <c r="K18" s="416"/>
      <c r="L18" s="416"/>
      <c r="M18" s="416"/>
      <c r="N18" s="416"/>
      <c r="O18" s="416"/>
      <c r="P18" s="416"/>
      <c r="Q18" s="416"/>
      <c r="R18" s="416"/>
      <c r="S18" s="416"/>
      <c r="T18" s="416"/>
      <c r="U18" s="416"/>
    </row>
    <row r="19" spans="1:21" ht="18" customHeight="1">
      <c r="A19" s="267"/>
      <c r="B19" s="430"/>
      <c r="C19" s="433"/>
      <c r="D19" s="430"/>
      <c r="E19" s="416"/>
      <c r="F19" s="416"/>
      <c r="G19" s="416"/>
      <c r="H19" s="416"/>
      <c r="I19" s="416"/>
      <c r="J19" s="416"/>
      <c r="K19" s="416"/>
      <c r="L19" s="416"/>
      <c r="M19" s="416"/>
      <c r="N19" s="416"/>
      <c r="O19" s="416"/>
      <c r="P19" s="416"/>
      <c r="Q19" s="416"/>
      <c r="R19" s="416"/>
      <c r="S19" s="416"/>
      <c r="T19" s="416"/>
      <c r="U19" s="436"/>
    </row>
    <row r="20" spans="1:21" s="410" customFormat="1" ht="18" customHeight="1">
      <c r="A20" s="434" t="s">
        <v>48</v>
      </c>
      <c r="B20" s="220">
        <f>SUM(B6:B16)</f>
        <v>7773.33</v>
      </c>
      <c r="C20" s="434" t="s">
        <v>49</v>
      </c>
      <c r="D20" s="432">
        <v>7773.33</v>
      </c>
      <c r="E20" s="435"/>
      <c r="F20" s="435"/>
      <c r="G20" s="435"/>
      <c r="H20" s="435"/>
      <c r="I20" s="435"/>
      <c r="J20" s="435"/>
      <c r="K20" s="435"/>
      <c r="L20" s="435"/>
      <c r="M20" s="435"/>
      <c r="N20" s="435"/>
      <c r="O20" s="435"/>
      <c r="P20" s="435"/>
      <c r="Q20" s="435"/>
      <c r="R20" s="435"/>
      <c r="S20" s="435"/>
      <c r="T20" s="435"/>
      <c r="U20" s="435"/>
    </row>
  </sheetData>
  <sheetProtection/>
  <mergeCells count="1">
    <mergeCell ref="A1:D1"/>
  </mergeCells>
  <printOptions horizontalCentered="1"/>
  <pageMargins left="0.75" right="0.59" top="0.39" bottom="0.31" header="0.28" footer="0.16"/>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indexed="21"/>
  </sheetPr>
  <dimension ref="A1:IU20"/>
  <sheetViews>
    <sheetView showGridLines="0" showZeros="0" workbookViewId="0" topLeftCell="A1">
      <selection activeCell="K7" sqref="K7"/>
    </sheetView>
  </sheetViews>
  <sheetFormatPr defaultColWidth="9.33203125" defaultRowHeight="11.25"/>
  <cols>
    <col min="1" max="1" width="33.33203125" style="100" customWidth="1"/>
    <col min="2" max="2" width="13.33203125" style="100" customWidth="1"/>
    <col min="3" max="3" width="12.66015625" style="100" customWidth="1"/>
    <col min="4" max="4" width="7.16015625" style="100" customWidth="1"/>
    <col min="5" max="5" width="13" style="100" customWidth="1"/>
    <col min="6" max="6" width="7.83203125" style="100" customWidth="1"/>
    <col min="7" max="7" width="8.83203125" style="100" customWidth="1"/>
    <col min="8" max="8" width="7.83203125" style="100" customWidth="1"/>
    <col min="9" max="9" width="7.66015625" style="100" customWidth="1"/>
    <col min="10" max="10" width="8" style="100" customWidth="1"/>
    <col min="11" max="11" width="10" style="0" customWidth="1"/>
    <col min="12" max="12" width="5.83203125" style="0" customWidth="1"/>
    <col min="13" max="13" width="12.66015625" style="100" customWidth="1"/>
    <col min="14" max="14" width="12.5" style="100" customWidth="1"/>
    <col min="15" max="15" width="14.33203125" style="100" customWidth="1"/>
    <col min="16" max="16" width="12" style="100" customWidth="1"/>
    <col min="17" max="17" width="12.83203125" style="100" customWidth="1"/>
    <col min="18" max="255" width="9.16015625" style="100" customWidth="1"/>
  </cols>
  <sheetData>
    <row r="1" spans="1:18" ht="25.5" customHeight="1">
      <c r="A1" s="341" t="s">
        <v>50</v>
      </c>
      <c r="B1" s="341"/>
      <c r="C1" s="341"/>
      <c r="D1" s="341"/>
      <c r="E1" s="341"/>
      <c r="F1" s="341"/>
      <c r="G1" s="341"/>
      <c r="H1" s="341"/>
      <c r="I1" s="341"/>
      <c r="J1" s="341"/>
      <c r="K1" s="393"/>
      <c r="L1" s="393"/>
      <c r="M1" s="341"/>
      <c r="N1" s="341"/>
      <c r="O1" s="341"/>
      <c r="P1" s="341"/>
      <c r="Q1" s="341"/>
      <c r="R1" s="342"/>
    </row>
    <row r="2" spans="16:19" ht="17.25" customHeight="1">
      <c r="P2" s="213" t="s">
        <v>51</v>
      </c>
      <c r="Q2" s="213"/>
      <c r="R2"/>
      <c r="S2"/>
    </row>
    <row r="3" spans="1:19" ht="17.25" customHeight="1">
      <c r="A3" s="78" t="s">
        <v>25</v>
      </c>
      <c r="P3" s="213" t="s">
        <v>26</v>
      </c>
      <c r="Q3" s="214"/>
      <c r="R3"/>
      <c r="S3"/>
    </row>
    <row r="4" spans="1:18" s="309" customFormat="1" ht="12">
      <c r="A4" s="83" t="s">
        <v>52</v>
      </c>
      <c r="B4" s="312" t="s">
        <v>53</v>
      </c>
      <c r="C4" s="313"/>
      <c r="D4" s="313"/>
      <c r="E4" s="313"/>
      <c r="F4" s="313"/>
      <c r="G4" s="313"/>
      <c r="H4" s="313"/>
      <c r="I4" s="313"/>
      <c r="J4" s="313"/>
      <c r="K4" s="321"/>
      <c r="L4" s="321"/>
      <c r="M4" s="312" t="s">
        <v>54</v>
      </c>
      <c r="N4" s="313"/>
      <c r="O4" s="313"/>
      <c r="P4" s="313"/>
      <c r="Q4" s="329"/>
      <c r="R4" s="3"/>
    </row>
    <row r="5" spans="1:18" s="309" customFormat="1" ht="27" customHeight="1">
      <c r="A5" s="83"/>
      <c r="B5" s="140" t="s">
        <v>55</v>
      </c>
      <c r="C5" s="7" t="s">
        <v>31</v>
      </c>
      <c r="D5" s="7"/>
      <c r="E5" s="7" t="s">
        <v>35</v>
      </c>
      <c r="F5" s="7" t="s">
        <v>37</v>
      </c>
      <c r="G5" s="7" t="s">
        <v>39</v>
      </c>
      <c r="H5" s="7"/>
      <c r="I5" s="7" t="s">
        <v>42</v>
      </c>
      <c r="J5" s="7" t="s">
        <v>44</v>
      </c>
      <c r="K5" s="7" t="s">
        <v>46</v>
      </c>
      <c r="L5" s="7" t="s">
        <v>47</v>
      </c>
      <c r="M5" s="141" t="s">
        <v>55</v>
      </c>
      <c r="N5" s="294" t="s">
        <v>56</v>
      </c>
      <c r="O5" s="295"/>
      <c r="P5" s="300"/>
      <c r="Q5" s="141" t="s">
        <v>57</v>
      </c>
      <c r="R5" s="3"/>
    </row>
    <row r="6" spans="1:18" s="309" customFormat="1" ht="76.5" customHeight="1">
      <c r="A6" s="83"/>
      <c r="B6" s="145"/>
      <c r="C6" s="9" t="s">
        <v>58</v>
      </c>
      <c r="D6" s="7" t="s">
        <v>59</v>
      </c>
      <c r="E6" s="7"/>
      <c r="F6" s="7"/>
      <c r="G6" s="9" t="s">
        <v>58</v>
      </c>
      <c r="H6" s="7" t="s">
        <v>59</v>
      </c>
      <c r="I6" s="7"/>
      <c r="J6" s="7"/>
      <c r="K6" s="7"/>
      <c r="L6" s="7"/>
      <c r="M6" s="147"/>
      <c r="N6" s="147" t="s">
        <v>60</v>
      </c>
      <c r="O6" s="147" t="s">
        <v>61</v>
      </c>
      <c r="P6" s="147" t="s">
        <v>62</v>
      </c>
      <c r="Q6" s="147"/>
      <c r="R6" s="3"/>
    </row>
    <row r="7" spans="1:255" s="383" customFormat="1" ht="15" customHeight="1">
      <c r="A7" s="384" t="s">
        <v>55</v>
      </c>
      <c r="B7" s="385">
        <f>SUM(B8:B18)</f>
        <v>7773.33</v>
      </c>
      <c r="C7" s="220">
        <f>SUM(C8:C17)</f>
        <v>3091.3500000000004</v>
      </c>
      <c r="D7" s="386">
        <f>SUM(D8:D17)</f>
        <v>0</v>
      </c>
      <c r="E7" s="220">
        <f>SUM(E8:E17)</f>
        <v>3716.3900000000003</v>
      </c>
      <c r="F7" s="386">
        <f>SUM(F8:F17)</f>
        <v>0</v>
      </c>
      <c r="G7" s="113">
        <v>916.28</v>
      </c>
      <c r="H7" s="386">
        <f>SUM(H8:H17)</f>
        <v>0</v>
      </c>
      <c r="I7" s="386">
        <f>SUM(I8:I17)</f>
        <v>0</v>
      </c>
      <c r="J7" s="385">
        <f>SUM(J8:J17)</f>
        <v>0</v>
      </c>
      <c r="K7" s="220">
        <f>SUM(K8:K17)</f>
        <v>49.31</v>
      </c>
      <c r="L7" s="386"/>
      <c r="M7" s="220">
        <f>SUM(M8:M18)</f>
        <v>7773.33</v>
      </c>
      <c r="N7" s="220">
        <f>SUM(N8:N18)</f>
        <v>3001.1</v>
      </c>
      <c r="O7" s="220">
        <f>SUM(O8:O18)</f>
        <v>1129.48</v>
      </c>
      <c r="P7" s="220">
        <f>SUM(P8:P18)</f>
        <v>252.44</v>
      </c>
      <c r="Q7" s="220">
        <f>SUM(Q8:Q18)</f>
        <v>3390.31</v>
      </c>
      <c r="R7" s="54"/>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O7" s="213"/>
      <c r="DP7" s="213"/>
      <c r="DQ7" s="213"/>
      <c r="DR7" s="213"/>
      <c r="DS7" s="213"/>
      <c r="DT7" s="213"/>
      <c r="DU7" s="213"/>
      <c r="DV7" s="213"/>
      <c r="DW7" s="213"/>
      <c r="DX7" s="213"/>
      <c r="DY7" s="213"/>
      <c r="DZ7" s="213"/>
      <c r="EA7" s="213"/>
      <c r="EB7" s="213"/>
      <c r="EC7" s="213"/>
      <c r="ED7" s="213"/>
      <c r="EE7" s="213"/>
      <c r="EF7" s="213"/>
      <c r="EG7" s="213"/>
      <c r="EH7" s="213"/>
      <c r="EI7" s="213"/>
      <c r="EJ7" s="213"/>
      <c r="EK7" s="213"/>
      <c r="EL7" s="213"/>
      <c r="EM7" s="213"/>
      <c r="EN7" s="213"/>
      <c r="EO7" s="213"/>
      <c r="EP7" s="213"/>
      <c r="EQ7" s="213"/>
      <c r="ER7" s="213"/>
      <c r="ES7" s="213"/>
      <c r="ET7" s="213"/>
      <c r="EU7" s="213"/>
      <c r="EV7" s="213"/>
      <c r="EW7" s="213"/>
      <c r="EX7" s="213"/>
      <c r="EY7" s="213"/>
      <c r="EZ7" s="213"/>
      <c r="FA7" s="213"/>
      <c r="FB7" s="213"/>
      <c r="FC7" s="213"/>
      <c r="FD7" s="213"/>
      <c r="FE7" s="213"/>
      <c r="FF7" s="213"/>
      <c r="FG7" s="213"/>
      <c r="FH7" s="213"/>
      <c r="FI7" s="213"/>
      <c r="FJ7" s="213"/>
      <c r="FK7" s="213"/>
      <c r="FL7" s="213"/>
      <c r="FM7" s="213"/>
      <c r="FN7" s="213"/>
      <c r="FO7" s="213"/>
      <c r="FP7" s="213"/>
      <c r="FQ7" s="213"/>
      <c r="FR7" s="213"/>
      <c r="FS7" s="213"/>
      <c r="FT7" s="213"/>
      <c r="FU7" s="213"/>
      <c r="FV7" s="213"/>
      <c r="FW7" s="213"/>
      <c r="FX7" s="213"/>
      <c r="FY7" s="213"/>
      <c r="FZ7" s="213"/>
      <c r="GA7" s="213"/>
      <c r="GB7" s="213"/>
      <c r="GC7" s="213"/>
      <c r="GD7" s="213"/>
      <c r="GE7" s="213"/>
      <c r="GF7" s="213"/>
      <c r="GG7" s="213"/>
      <c r="GH7" s="213"/>
      <c r="GI7" s="213"/>
      <c r="GJ7" s="213"/>
      <c r="GK7" s="213"/>
      <c r="GL7" s="213"/>
      <c r="GM7" s="213"/>
      <c r="GN7" s="213"/>
      <c r="GO7" s="213"/>
      <c r="GP7" s="213"/>
      <c r="GQ7" s="213"/>
      <c r="GR7" s="213"/>
      <c r="GS7" s="213"/>
      <c r="GT7" s="213"/>
      <c r="GU7" s="213"/>
      <c r="GV7" s="213"/>
      <c r="GW7" s="213"/>
      <c r="GX7" s="213"/>
      <c r="GY7" s="213"/>
      <c r="GZ7" s="213"/>
      <c r="HA7" s="213"/>
      <c r="HB7" s="213"/>
      <c r="HC7" s="213"/>
      <c r="HD7" s="213"/>
      <c r="HE7" s="213"/>
      <c r="HF7" s="213"/>
      <c r="HG7" s="213"/>
      <c r="HH7" s="213"/>
      <c r="HI7" s="213"/>
      <c r="HJ7" s="213"/>
      <c r="HK7" s="213"/>
      <c r="HL7" s="213"/>
      <c r="HM7" s="213"/>
      <c r="HN7" s="213"/>
      <c r="HO7" s="213"/>
      <c r="HP7" s="213"/>
      <c r="HQ7" s="213"/>
      <c r="HR7" s="213"/>
      <c r="HS7" s="213"/>
      <c r="HT7" s="213"/>
      <c r="HU7" s="213"/>
      <c r="HV7" s="213"/>
      <c r="HW7" s="213"/>
      <c r="HX7" s="213"/>
      <c r="HY7" s="213"/>
      <c r="HZ7" s="213"/>
      <c r="IA7" s="213"/>
      <c r="IB7" s="213"/>
      <c r="IC7" s="213"/>
      <c r="ID7" s="213"/>
      <c r="IE7" s="213"/>
      <c r="IF7" s="213"/>
      <c r="IG7" s="213"/>
      <c r="IH7" s="213"/>
      <c r="II7" s="213"/>
      <c r="IJ7" s="213"/>
      <c r="IK7" s="213"/>
      <c r="IL7" s="213"/>
      <c r="IM7" s="213"/>
      <c r="IN7" s="213"/>
      <c r="IO7" s="213"/>
      <c r="IP7" s="213"/>
      <c r="IQ7" s="213"/>
      <c r="IR7" s="213"/>
      <c r="IS7" s="213"/>
      <c r="IT7" s="213"/>
      <c r="IU7" s="213"/>
    </row>
    <row r="8" spans="1:17" ht="15" customHeight="1">
      <c r="A8" s="27" t="s">
        <v>63</v>
      </c>
      <c r="B8" s="387">
        <f>SUM(C8:K8)</f>
        <v>753.4300000000001</v>
      </c>
      <c r="C8" s="224">
        <v>707.87</v>
      </c>
      <c r="D8" s="387">
        <v>0</v>
      </c>
      <c r="E8" s="387">
        <v>0</v>
      </c>
      <c r="F8" s="387">
        <v>0</v>
      </c>
      <c r="G8" s="387"/>
      <c r="H8" s="387"/>
      <c r="I8" s="387"/>
      <c r="J8" s="387"/>
      <c r="K8" s="224">
        <v>45.56</v>
      </c>
      <c r="L8" s="394"/>
      <c r="M8" s="224">
        <f aca="true" t="shared" si="0" ref="M8:M13">SUM(N8:Q8)</f>
        <v>753.4300000000001</v>
      </c>
      <c r="N8" s="224">
        <v>367.56</v>
      </c>
      <c r="O8" s="224">
        <v>83.13</v>
      </c>
      <c r="P8" s="224">
        <v>54.48</v>
      </c>
      <c r="Q8" s="224">
        <v>248.26</v>
      </c>
    </row>
    <row r="9" spans="1:17" ht="15" customHeight="1">
      <c r="A9" s="100" t="s">
        <v>64</v>
      </c>
      <c r="B9" s="387">
        <v>668.65</v>
      </c>
      <c r="C9" s="388">
        <v>665.8</v>
      </c>
      <c r="D9" s="388"/>
      <c r="E9" s="388"/>
      <c r="F9" s="388"/>
      <c r="G9" s="388"/>
      <c r="H9" s="388"/>
      <c r="I9" s="388"/>
      <c r="J9" s="388"/>
      <c r="K9" s="395">
        <v>2.85</v>
      </c>
      <c r="L9" s="396"/>
      <c r="M9" s="224">
        <v>668.65</v>
      </c>
      <c r="N9" s="224">
        <v>288.58</v>
      </c>
      <c r="O9" s="224">
        <v>52.3</v>
      </c>
      <c r="P9" s="224">
        <v>4.69</v>
      </c>
      <c r="Q9" s="319">
        <v>323.08</v>
      </c>
    </row>
    <row r="10" spans="1:17" ht="15" customHeight="1">
      <c r="A10" s="27" t="s">
        <v>65</v>
      </c>
      <c r="B10" s="389">
        <v>940.32</v>
      </c>
      <c r="C10" s="388">
        <v>845.32</v>
      </c>
      <c r="D10" s="388"/>
      <c r="E10" s="388">
        <v>95</v>
      </c>
      <c r="F10" s="388"/>
      <c r="G10" s="388"/>
      <c r="H10" s="388"/>
      <c r="I10" s="387"/>
      <c r="J10" s="397"/>
      <c r="K10" s="398"/>
      <c r="L10" s="399"/>
      <c r="M10" s="389">
        <v>940.32</v>
      </c>
      <c r="N10" s="224">
        <v>491.39</v>
      </c>
      <c r="O10" s="224">
        <v>295.86</v>
      </c>
      <c r="P10" s="224">
        <v>24.82</v>
      </c>
      <c r="Q10" s="224">
        <v>128.25</v>
      </c>
    </row>
    <row r="11" spans="1:17" ht="15" customHeight="1">
      <c r="A11" s="27" t="s">
        <v>66</v>
      </c>
      <c r="B11" s="224">
        <f>SUM(C11:F11)</f>
        <v>204.5</v>
      </c>
      <c r="C11" s="387">
        <v>171.25</v>
      </c>
      <c r="D11" s="387">
        <v>0</v>
      </c>
      <c r="E11" s="387">
        <v>33.25</v>
      </c>
      <c r="F11" s="387">
        <v>0</v>
      </c>
      <c r="H11" s="387"/>
      <c r="I11" s="387"/>
      <c r="J11" s="387"/>
      <c r="K11" s="400">
        <v>0</v>
      </c>
      <c r="L11" s="401"/>
      <c r="M11" s="224">
        <f t="shared" si="0"/>
        <v>204.5</v>
      </c>
      <c r="N11" s="224">
        <v>77.85</v>
      </c>
      <c r="O11" s="224">
        <v>18.17</v>
      </c>
      <c r="P11" s="224">
        <v>53.73</v>
      </c>
      <c r="Q11" s="224">
        <v>54.75</v>
      </c>
    </row>
    <row r="12" spans="1:17" ht="15" customHeight="1">
      <c r="A12" s="27" t="s">
        <v>67</v>
      </c>
      <c r="B12" s="387">
        <f aca="true" t="shared" si="1" ref="B12:B17">SUM(C12:K12)</f>
        <v>1358.3000000000002</v>
      </c>
      <c r="C12" s="387"/>
      <c r="D12" s="387">
        <v>0</v>
      </c>
      <c r="E12" s="387">
        <v>1358.3000000000002</v>
      </c>
      <c r="F12" s="387">
        <v>0</v>
      </c>
      <c r="G12" s="387"/>
      <c r="H12" s="387"/>
      <c r="I12" s="387"/>
      <c r="J12" s="387"/>
      <c r="K12" s="402">
        <v>0</v>
      </c>
      <c r="L12" s="394"/>
      <c r="M12" s="224">
        <f t="shared" si="0"/>
        <v>1358.3000000000002</v>
      </c>
      <c r="N12" s="224">
        <v>379.33</v>
      </c>
      <c r="O12" s="224">
        <v>43.78</v>
      </c>
      <c r="P12" s="224">
        <v>68.25</v>
      </c>
      <c r="Q12" s="224">
        <v>866.94</v>
      </c>
    </row>
    <row r="13" spans="1:17" ht="15" customHeight="1">
      <c r="A13" s="27" t="s">
        <v>68</v>
      </c>
      <c r="B13" s="224">
        <f t="shared" si="1"/>
        <v>529.4399999999999</v>
      </c>
      <c r="C13" s="387">
        <v>358.54</v>
      </c>
      <c r="D13" s="388"/>
      <c r="E13" s="224">
        <v>170</v>
      </c>
      <c r="G13" s="388"/>
      <c r="H13" s="388"/>
      <c r="I13" s="388"/>
      <c r="K13" s="403">
        <v>0.9</v>
      </c>
      <c r="L13" s="404"/>
      <c r="M13" s="224">
        <f t="shared" si="0"/>
        <v>529.4399999999999</v>
      </c>
      <c r="N13" s="224">
        <v>249.75</v>
      </c>
      <c r="O13" s="224">
        <v>185.52</v>
      </c>
      <c r="P13" s="224">
        <v>11.59</v>
      </c>
      <c r="Q13" s="224">
        <v>82.58</v>
      </c>
    </row>
    <row r="14" spans="1:17" ht="15" customHeight="1">
      <c r="A14" s="27" t="s">
        <v>69</v>
      </c>
      <c r="B14" s="387">
        <f t="shared" si="1"/>
        <v>2059.84</v>
      </c>
      <c r="C14" s="388"/>
      <c r="D14" s="388"/>
      <c r="E14" s="387">
        <v>2059.84</v>
      </c>
      <c r="F14" s="388"/>
      <c r="G14" s="388"/>
      <c r="H14" s="388"/>
      <c r="I14" s="388"/>
      <c r="J14" s="388"/>
      <c r="K14" s="395"/>
      <c r="L14" s="404"/>
      <c r="M14" s="224">
        <v>2059.84</v>
      </c>
      <c r="N14" s="224">
        <v>556.72</v>
      </c>
      <c r="O14" s="224">
        <v>277.65</v>
      </c>
      <c r="P14" s="224">
        <v>7.8</v>
      </c>
      <c r="Q14" s="408">
        <v>1217.67</v>
      </c>
    </row>
    <row r="15" spans="1:17" ht="15" customHeight="1">
      <c r="A15" s="27" t="s">
        <v>70</v>
      </c>
      <c r="B15" s="387">
        <f t="shared" si="1"/>
        <v>242.54</v>
      </c>
      <c r="C15" s="387">
        <v>242.54</v>
      </c>
      <c r="D15" s="388"/>
      <c r="E15" s="388"/>
      <c r="F15" s="388"/>
      <c r="G15" s="388"/>
      <c r="H15" s="388"/>
      <c r="I15" s="388"/>
      <c r="J15" s="388"/>
      <c r="K15" s="395"/>
      <c r="L15" s="404"/>
      <c r="M15" s="224">
        <f>SUM(N15:Q15)</f>
        <v>242.54000000000002</v>
      </c>
      <c r="N15" s="224">
        <v>147.43</v>
      </c>
      <c r="O15" s="272">
        <v>60.55</v>
      </c>
      <c r="P15" s="272">
        <v>26.28</v>
      </c>
      <c r="Q15" s="272">
        <v>8.28</v>
      </c>
    </row>
    <row r="16" spans="1:17" ht="15" customHeight="1">
      <c r="A16" s="117" t="s">
        <v>71</v>
      </c>
      <c r="B16" s="387">
        <f t="shared" si="1"/>
        <v>45.38</v>
      </c>
      <c r="C16" s="387">
        <v>45.38</v>
      </c>
      <c r="D16" s="390"/>
      <c r="E16" s="388"/>
      <c r="F16" s="388"/>
      <c r="G16" s="388"/>
      <c r="H16" s="388"/>
      <c r="I16" s="388"/>
      <c r="J16" s="388"/>
      <c r="K16" s="395"/>
      <c r="L16" s="404"/>
      <c r="M16" s="224">
        <v>45.38</v>
      </c>
      <c r="N16" s="224">
        <v>39.92</v>
      </c>
      <c r="O16" s="224">
        <v>4.9</v>
      </c>
      <c r="P16" s="224">
        <v>0.56</v>
      </c>
      <c r="Q16" s="408"/>
    </row>
    <row r="17" spans="1:17" ht="15" customHeight="1">
      <c r="A17" s="183" t="s">
        <v>72</v>
      </c>
      <c r="B17" s="391">
        <f t="shared" si="1"/>
        <v>54.65</v>
      </c>
      <c r="C17" s="391">
        <v>54.65</v>
      </c>
      <c r="D17" s="392"/>
      <c r="E17" s="392"/>
      <c r="F17" s="392"/>
      <c r="G17" s="392"/>
      <c r="H17" s="392"/>
      <c r="I17" s="392"/>
      <c r="J17" s="392"/>
      <c r="K17" s="405"/>
      <c r="L17" s="396"/>
      <c r="M17" s="406">
        <v>54.65</v>
      </c>
      <c r="N17" s="406">
        <v>49.67</v>
      </c>
      <c r="O17" s="406">
        <v>4.97</v>
      </c>
      <c r="P17" s="406">
        <v>0.01</v>
      </c>
      <c r="Q17" s="409"/>
    </row>
    <row r="18" spans="1:17" ht="15" customHeight="1">
      <c r="A18" s="117" t="s">
        <v>73</v>
      </c>
      <c r="B18" s="117">
        <v>916.28</v>
      </c>
      <c r="C18" s="117"/>
      <c r="D18" s="117"/>
      <c r="E18" s="117"/>
      <c r="F18" s="113"/>
      <c r="G18" s="113">
        <v>916.28</v>
      </c>
      <c r="H18" s="113"/>
      <c r="I18" s="114"/>
      <c r="J18" s="117"/>
      <c r="K18" s="407"/>
      <c r="L18" s="199"/>
      <c r="M18" s="117">
        <v>916.28</v>
      </c>
      <c r="N18" s="117">
        <v>352.9</v>
      </c>
      <c r="O18" s="117">
        <v>102.65</v>
      </c>
      <c r="P18" s="117">
        <v>0.23</v>
      </c>
      <c r="Q18" s="117">
        <v>460.5</v>
      </c>
    </row>
    <row r="19" spans="6:12" ht="10.5" customHeight="1">
      <c r="F19" s="115"/>
      <c r="G19" s="115"/>
      <c r="H19" s="115"/>
      <c r="J19" s="115"/>
      <c r="K19" s="244"/>
      <c r="L19" s="244"/>
    </row>
    <row r="20" ht="10.5" customHeight="1">
      <c r="C20" s="115"/>
    </row>
  </sheetData>
  <sheetProtection/>
  <mergeCells count="15">
    <mergeCell ref="P2:Q2"/>
    <mergeCell ref="P3:Q3"/>
    <mergeCell ref="C5:D5"/>
    <mergeCell ref="G5:H5"/>
    <mergeCell ref="N5:P5"/>
    <mergeCell ref="A4:A6"/>
    <mergeCell ref="B5:B6"/>
    <mergeCell ref="E5:E6"/>
    <mergeCell ref="F5:F6"/>
    <mergeCell ref="I5:I6"/>
    <mergeCell ref="J5:J6"/>
    <mergeCell ref="K5:K6"/>
    <mergeCell ref="L5:L6"/>
    <mergeCell ref="M5:M6"/>
    <mergeCell ref="Q5:Q6"/>
  </mergeCells>
  <printOptions horizontalCentered="1"/>
  <pageMargins left="0.04" right="0.16" top="0.98" bottom="0.59" header="0.51" footer="0.51"/>
  <pageSetup horizontalDpi="600" verticalDpi="600" orientation="landscape" paperSize="9" scale="89"/>
</worksheet>
</file>

<file path=xl/worksheets/sheet26.xml><?xml version="1.0" encoding="utf-8"?>
<worksheet xmlns="http://schemas.openxmlformats.org/spreadsheetml/2006/main" xmlns:r="http://schemas.openxmlformats.org/officeDocument/2006/relationships">
  <sheetPr>
    <tabColor indexed="21"/>
  </sheetPr>
  <dimension ref="A1:IR140"/>
  <sheetViews>
    <sheetView showGridLines="0" showZeros="0" zoomScale="130" zoomScaleNormal="130" workbookViewId="0" topLeftCell="A1">
      <selection activeCell="O86" sqref="O86"/>
    </sheetView>
  </sheetViews>
  <sheetFormatPr defaultColWidth="9.33203125" defaultRowHeight="11.25"/>
  <cols>
    <col min="1" max="1" width="22.16015625" style="100" customWidth="1"/>
    <col min="2" max="2" width="5.83203125" style="100" customWidth="1"/>
    <col min="3" max="4" width="4" style="100" customWidth="1"/>
    <col min="5" max="5" width="25.16015625" style="100" customWidth="1"/>
    <col min="6" max="6" width="15.33203125" style="100" customWidth="1"/>
    <col min="7" max="7" width="14.33203125" style="100" customWidth="1"/>
    <col min="8" max="8" width="10.83203125" style="100" customWidth="1"/>
    <col min="9" max="9" width="15.33203125" style="100" customWidth="1"/>
    <col min="10" max="10" width="13.5" style="100" customWidth="1"/>
    <col min="11" max="11" width="10" style="100" bestFit="1" customWidth="1"/>
    <col min="12" max="12" width="10.16015625" style="0" customWidth="1"/>
    <col min="13" max="13" width="10.66015625" style="100" customWidth="1"/>
    <col min="14" max="14" width="8" style="100" customWidth="1"/>
    <col min="15" max="15" width="12.5" style="100" customWidth="1"/>
    <col min="16" max="16" width="20.5" style="100" customWidth="1"/>
    <col min="17" max="210" width="9.16015625" style="100" customWidth="1"/>
  </cols>
  <sheetData>
    <row r="1" spans="1:16" ht="28.5" customHeight="1">
      <c r="A1" s="139" t="s">
        <v>74</v>
      </c>
      <c r="B1" s="139"/>
      <c r="C1" s="139"/>
      <c r="D1" s="139"/>
      <c r="E1" s="139"/>
      <c r="F1" s="139"/>
      <c r="G1" s="139"/>
      <c r="H1" s="139"/>
      <c r="I1" s="139"/>
      <c r="J1" s="139"/>
      <c r="K1" s="139"/>
      <c r="L1" s="139"/>
      <c r="M1" s="139"/>
      <c r="N1" s="139"/>
      <c r="O1" s="139"/>
      <c r="P1" s="139"/>
    </row>
    <row r="2" spans="13:16" ht="10.5" customHeight="1">
      <c r="M2"/>
      <c r="P2" s="54" t="s">
        <v>75</v>
      </c>
    </row>
    <row r="3" spans="1:16" ht="12" customHeight="1">
      <c r="A3" s="78" t="s">
        <v>25</v>
      </c>
      <c r="B3" s="208"/>
      <c r="C3" s="208"/>
      <c r="D3" s="208"/>
      <c r="E3" s="208"/>
      <c r="M3"/>
      <c r="N3" s="213" t="s">
        <v>26</v>
      </c>
      <c r="O3" s="213"/>
      <c r="P3" s="255"/>
    </row>
    <row r="4" spans="1:16" s="309" customFormat="1" ht="15.75" customHeight="1">
      <c r="A4" s="140" t="s">
        <v>52</v>
      </c>
      <c r="B4" s="109" t="s">
        <v>76</v>
      </c>
      <c r="C4" s="109"/>
      <c r="D4" s="109"/>
      <c r="E4" s="247" t="s">
        <v>77</v>
      </c>
      <c r="F4" s="104" t="s">
        <v>53</v>
      </c>
      <c r="G4" s="104"/>
      <c r="H4" s="104"/>
      <c r="I4" s="104"/>
      <c r="J4" s="104"/>
      <c r="K4" s="104"/>
      <c r="L4" s="104"/>
      <c r="M4" s="104"/>
      <c r="N4" s="104"/>
      <c r="O4" s="104"/>
      <c r="P4" s="104"/>
    </row>
    <row r="5" spans="1:16" s="309" customFormat="1" ht="42" customHeight="1">
      <c r="A5" s="142"/>
      <c r="B5" s="143" t="s">
        <v>78</v>
      </c>
      <c r="C5" s="143" t="s">
        <v>79</v>
      </c>
      <c r="D5" s="143" t="s">
        <v>80</v>
      </c>
      <c r="E5" s="248"/>
      <c r="F5" s="140" t="s">
        <v>55</v>
      </c>
      <c r="G5" s="7" t="s">
        <v>31</v>
      </c>
      <c r="H5" s="7"/>
      <c r="I5" s="7" t="s">
        <v>35</v>
      </c>
      <c r="J5" s="7" t="s">
        <v>37</v>
      </c>
      <c r="K5" s="7" t="s">
        <v>39</v>
      </c>
      <c r="L5" s="7"/>
      <c r="M5" s="7" t="s">
        <v>42</v>
      </c>
      <c r="N5" s="7" t="s">
        <v>44</v>
      </c>
      <c r="O5" s="360" t="s">
        <v>46</v>
      </c>
      <c r="P5" s="7" t="s">
        <v>47</v>
      </c>
    </row>
    <row r="6" spans="1:16" s="309" customFormat="1" ht="55.5" customHeight="1">
      <c r="A6" s="145"/>
      <c r="B6" s="146"/>
      <c r="C6" s="146"/>
      <c r="D6" s="146"/>
      <c r="E6" s="249"/>
      <c r="F6" s="145"/>
      <c r="G6" s="9" t="s">
        <v>58</v>
      </c>
      <c r="H6" s="7" t="s">
        <v>59</v>
      </c>
      <c r="I6" s="7"/>
      <c r="J6" s="7"/>
      <c r="K6" s="9" t="s">
        <v>58</v>
      </c>
      <c r="L6" s="7" t="s">
        <v>59</v>
      </c>
      <c r="M6" s="7"/>
      <c r="N6" s="7"/>
      <c r="O6" s="360"/>
      <c r="P6" s="7"/>
    </row>
    <row r="7" spans="1:210" s="3" customFormat="1" ht="15" customHeight="1">
      <c r="A7" s="209"/>
      <c r="B7" s="210"/>
      <c r="C7" s="210"/>
      <c r="D7" s="210"/>
      <c r="E7" s="211" t="s">
        <v>81</v>
      </c>
      <c r="F7" s="333">
        <f>SUM(G7:P7)</f>
        <v>7773.330000000001</v>
      </c>
      <c r="G7" s="333">
        <f>G8+G29+G45+G61+G75+G79+G93+G97+G114+G124</f>
        <v>3091.3500000000004</v>
      </c>
      <c r="H7" s="220">
        <v>0</v>
      </c>
      <c r="I7" s="333">
        <f>I8+I29+I45+I61+I75+I79+I93+I97+I114+I124</f>
        <v>3716.3900000000003</v>
      </c>
      <c r="J7" s="220">
        <f>SUM(J8:J96)</f>
        <v>0</v>
      </c>
      <c r="K7" s="117">
        <v>916.28</v>
      </c>
      <c r="L7" s="220">
        <f>SUM(L8:L65)</f>
        <v>0</v>
      </c>
      <c r="M7" s="220">
        <f>SUM(M8:M65)</f>
        <v>0</v>
      </c>
      <c r="N7" s="220">
        <f>N8+N29+N45+N61+N75+N79+N93+N97+N114+N124</f>
        <v>0</v>
      </c>
      <c r="O7" s="333">
        <f>O8+O29+O45+O61+O75+O79+O93+O97+O114+O124</f>
        <v>49.31</v>
      </c>
      <c r="P7" s="216"/>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row>
    <row r="8" spans="1:16" ht="15" customHeight="1">
      <c r="A8" s="27" t="s">
        <v>82</v>
      </c>
      <c r="B8" s="210"/>
      <c r="C8" s="210"/>
      <c r="D8" s="210"/>
      <c r="E8" s="211" t="s">
        <v>55</v>
      </c>
      <c r="F8" s="333">
        <f>F9+F23+F26</f>
        <v>753.4300000000001</v>
      </c>
      <c r="G8" s="333">
        <f>G9+G23+G26</f>
        <v>707.87</v>
      </c>
      <c r="H8" s="319"/>
      <c r="I8" s="319"/>
      <c r="J8" s="319"/>
      <c r="K8" s="319"/>
      <c r="L8" s="361"/>
      <c r="M8" s="117"/>
      <c r="N8" s="117"/>
      <c r="O8" s="160">
        <v>45.56</v>
      </c>
      <c r="P8" s="117"/>
    </row>
    <row r="9" spans="1:16" ht="15" customHeight="1">
      <c r="A9" s="27"/>
      <c r="B9" s="87" t="s">
        <v>83</v>
      </c>
      <c r="C9" s="87"/>
      <c r="D9" s="87"/>
      <c r="E9" s="251" t="s">
        <v>32</v>
      </c>
      <c r="F9" s="333">
        <v>690.95</v>
      </c>
      <c r="G9" s="333">
        <f>G10+G16+G18+G21</f>
        <v>645.39</v>
      </c>
      <c r="H9" s="319"/>
      <c r="I9" s="319"/>
      <c r="J9" s="319"/>
      <c r="K9" s="319"/>
      <c r="L9" s="361"/>
      <c r="M9" s="117"/>
      <c r="N9" s="117"/>
      <c r="O9" s="160"/>
      <c r="P9" s="117"/>
    </row>
    <row r="10" spans="1:16" ht="15" customHeight="1">
      <c r="A10" s="27"/>
      <c r="B10" s="87"/>
      <c r="C10" s="87" t="s">
        <v>84</v>
      </c>
      <c r="D10" s="87"/>
      <c r="E10" s="251" t="s">
        <v>85</v>
      </c>
      <c r="F10" s="333">
        <v>597</v>
      </c>
      <c r="G10" s="333">
        <f>SUM(G11:G15)</f>
        <v>580.51</v>
      </c>
      <c r="H10" s="319"/>
      <c r="I10" s="319"/>
      <c r="J10" s="319"/>
      <c r="K10" s="319"/>
      <c r="L10" s="361"/>
      <c r="M10" s="117"/>
      <c r="N10" s="117"/>
      <c r="O10" s="160"/>
      <c r="P10" s="117"/>
    </row>
    <row r="11" spans="1:252" ht="15" customHeight="1">
      <c r="A11" s="27"/>
      <c r="B11" s="87" t="s">
        <v>86</v>
      </c>
      <c r="C11" s="87" t="s">
        <v>86</v>
      </c>
      <c r="D11" s="87" t="s">
        <v>87</v>
      </c>
      <c r="E11" s="209" t="s">
        <v>88</v>
      </c>
      <c r="F11" s="333">
        <v>428.65</v>
      </c>
      <c r="G11" s="333">
        <v>428.65</v>
      </c>
      <c r="H11" s="210"/>
      <c r="I11" s="211"/>
      <c r="J11" s="220"/>
      <c r="K11" s="220"/>
      <c r="L11" s="220"/>
      <c r="M11" s="220"/>
      <c r="N11" s="220"/>
      <c r="O11" s="220"/>
      <c r="P11" s="220"/>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row>
    <row r="12" spans="1:214" ht="15" customHeight="1">
      <c r="A12" s="27"/>
      <c r="B12" s="87" t="s">
        <v>86</v>
      </c>
      <c r="C12" s="87" t="s">
        <v>86</v>
      </c>
      <c r="D12" s="87" t="s">
        <v>84</v>
      </c>
      <c r="E12" s="27" t="s">
        <v>89</v>
      </c>
      <c r="F12" s="333">
        <v>25.49</v>
      </c>
      <c r="G12" s="333">
        <v>9</v>
      </c>
      <c r="H12" s="210"/>
      <c r="I12" s="211"/>
      <c r="J12" s="221"/>
      <c r="K12" s="221"/>
      <c r="L12" s="319"/>
      <c r="M12" s="319"/>
      <c r="N12" s="319"/>
      <c r="O12" s="333">
        <v>16.49</v>
      </c>
      <c r="P12" s="361"/>
      <c r="HC12" s="100"/>
      <c r="HD12" s="100"/>
      <c r="HE12" s="100"/>
      <c r="HF12" s="100"/>
    </row>
    <row r="13" spans="1:214" ht="15" customHeight="1">
      <c r="A13" s="27"/>
      <c r="B13" s="87" t="s">
        <v>86</v>
      </c>
      <c r="C13" s="87" t="s">
        <v>86</v>
      </c>
      <c r="D13" s="87" t="s">
        <v>90</v>
      </c>
      <c r="E13" s="27" t="s">
        <v>91</v>
      </c>
      <c r="F13" s="333">
        <v>62.6</v>
      </c>
      <c r="G13" s="333">
        <v>62.6</v>
      </c>
      <c r="H13" s="87"/>
      <c r="I13" s="251"/>
      <c r="J13" s="333"/>
      <c r="K13" s="333"/>
      <c r="L13" s="319"/>
      <c r="M13" s="319"/>
      <c r="N13" s="319"/>
      <c r="O13" s="319"/>
      <c r="P13" s="361"/>
      <c r="HC13" s="100"/>
      <c r="HD13" s="100"/>
      <c r="HE13" s="100"/>
      <c r="HF13" s="100"/>
    </row>
    <row r="14" spans="1:16" ht="15" customHeight="1">
      <c r="A14" s="27"/>
      <c r="B14" s="87" t="s">
        <v>86</v>
      </c>
      <c r="C14" s="87" t="s">
        <v>86</v>
      </c>
      <c r="D14" s="87" t="s">
        <v>92</v>
      </c>
      <c r="E14" s="251" t="s">
        <v>93</v>
      </c>
      <c r="F14" s="333">
        <v>4.81</v>
      </c>
      <c r="G14" s="333">
        <v>4.81</v>
      </c>
      <c r="H14" s="319"/>
      <c r="I14" s="319"/>
      <c r="J14" s="319"/>
      <c r="K14" s="319"/>
      <c r="L14" s="361"/>
      <c r="M14" s="117"/>
      <c r="N14" s="117"/>
      <c r="O14" s="160"/>
      <c r="P14" s="117"/>
    </row>
    <row r="15" spans="1:16" ht="15" customHeight="1">
      <c r="A15" s="27"/>
      <c r="B15" s="87" t="s">
        <v>86</v>
      </c>
      <c r="C15" s="87" t="s">
        <v>86</v>
      </c>
      <c r="D15" s="87" t="s">
        <v>94</v>
      </c>
      <c r="E15" s="251" t="s">
        <v>95</v>
      </c>
      <c r="F15" s="333">
        <v>75.45</v>
      </c>
      <c r="G15" s="333">
        <v>75.45</v>
      </c>
      <c r="H15" s="319"/>
      <c r="I15" s="319"/>
      <c r="J15" s="319"/>
      <c r="K15" s="319"/>
      <c r="L15" s="361"/>
      <c r="M15" s="117"/>
      <c r="N15" s="117"/>
      <c r="O15" s="160"/>
      <c r="P15" s="117"/>
    </row>
    <row r="16" spans="1:16" ht="15" customHeight="1">
      <c r="A16" s="27"/>
      <c r="B16" s="87"/>
      <c r="C16" s="87" t="s">
        <v>96</v>
      </c>
      <c r="D16" s="87"/>
      <c r="E16" s="251" t="s">
        <v>97</v>
      </c>
      <c r="F16" s="333">
        <v>14.04</v>
      </c>
      <c r="G16" s="333">
        <v>14.04</v>
      </c>
      <c r="H16" s="319"/>
      <c r="I16" s="319"/>
      <c r="J16" s="319"/>
      <c r="K16" s="319"/>
      <c r="L16" s="361"/>
      <c r="M16" s="117"/>
      <c r="N16" s="117"/>
      <c r="O16" s="160"/>
      <c r="P16" s="117"/>
    </row>
    <row r="17" spans="1:16" ht="15" customHeight="1">
      <c r="A17" s="27"/>
      <c r="B17" s="87" t="s">
        <v>86</v>
      </c>
      <c r="C17" s="87" t="s">
        <v>86</v>
      </c>
      <c r="D17" s="87" t="s">
        <v>87</v>
      </c>
      <c r="E17" s="251" t="s">
        <v>98</v>
      </c>
      <c r="F17" s="333">
        <v>14.04</v>
      </c>
      <c r="G17" s="333">
        <v>14.04</v>
      </c>
      <c r="H17" s="319"/>
      <c r="I17" s="319"/>
      <c r="J17" s="319"/>
      <c r="K17" s="319"/>
      <c r="L17" s="361"/>
      <c r="M17" s="117"/>
      <c r="N17" s="117"/>
      <c r="O17" s="160"/>
      <c r="P17" s="117"/>
    </row>
    <row r="18" spans="1:16" ht="15" customHeight="1">
      <c r="A18" s="27"/>
      <c r="B18" s="87"/>
      <c r="C18" s="87" t="s">
        <v>99</v>
      </c>
      <c r="D18" s="87"/>
      <c r="E18" s="251" t="s">
        <v>100</v>
      </c>
      <c r="F18" s="333">
        <v>71.39</v>
      </c>
      <c r="G18" s="333">
        <v>42.32</v>
      </c>
      <c r="H18" s="319"/>
      <c r="I18" s="319"/>
      <c r="J18" s="319"/>
      <c r="K18" s="319"/>
      <c r="L18" s="361"/>
      <c r="M18" s="117"/>
      <c r="N18" s="117"/>
      <c r="O18" s="160"/>
      <c r="P18" s="117"/>
    </row>
    <row r="19" spans="1:16" ht="15" customHeight="1">
      <c r="A19" s="27"/>
      <c r="B19" s="87" t="s">
        <v>86</v>
      </c>
      <c r="C19" s="87" t="s">
        <v>86</v>
      </c>
      <c r="D19" s="87" t="s">
        <v>84</v>
      </c>
      <c r="E19" s="251" t="s">
        <v>101</v>
      </c>
      <c r="F19" s="333">
        <v>29.07</v>
      </c>
      <c r="H19" s="319"/>
      <c r="I19" s="319"/>
      <c r="J19" s="319"/>
      <c r="K19" s="319"/>
      <c r="L19" s="361"/>
      <c r="M19" s="117"/>
      <c r="N19" s="117"/>
      <c r="O19" s="333">
        <v>29.07</v>
      </c>
      <c r="P19" s="117"/>
    </row>
    <row r="20" spans="1:16" ht="15" customHeight="1">
      <c r="A20" s="27"/>
      <c r="B20" s="87" t="s">
        <v>86</v>
      </c>
      <c r="C20" s="87" t="s">
        <v>86</v>
      </c>
      <c r="D20" s="87" t="s">
        <v>94</v>
      </c>
      <c r="E20" s="251" t="s">
        <v>102</v>
      </c>
      <c r="F20" s="333">
        <v>42.32</v>
      </c>
      <c r="G20" s="333">
        <v>42.32</v>
      </c>
      <c r="H20" s="319"/>
      <c r="I20" s="319"/>
      <c r="J20" s="319"/>
      <c r="K20" s="319"/>
      <c r="L20" s="361"/>
      <c r="M20" s="117"/>
      <c r="N20" s="117"/>
      <c r="O20" s="160"/>
      <c r="P20" s="117"/>
    </row>
    <row r="21" spans="1:16" ht="15" customHeight="1">
      <c r="A21" s="27"/>
      <c r="B21" s="87"/>
      <c r="C21" s="87" t="s">
        <v>94</v>
      </c>
      <c r="D21" s="87"/>
      <c r="E21" s="251" t="s">
        <v>103</v>
      </c>
      <c r="F21" s="333">
        <v>8.52</v>
      </c>
      <c r="G21" s="333">
        <v>8.52</v>
      </c>
      <c r="H21" s="319"/>
      <c r="I21" s="319"/>
      <c r="J21" s="319"/>
      <c r="K21" s="319"/>
      <c r="L21" s="361"/>
      <c r="M21" s="117"/>
      <c r="N21" s="117"/>
      <c r="O21" s="160"/>
      <c r="P21" s="117"/>
    </row>
    <row r="22" spans="1:16" ht="15" customHeight="1">
      <c r="A22" s="27"/>
      <c r="B22" s="87" t="s">
        <v>86</v>
      </c>
      <c r="C22" s="87" t="s">
        <v>86</v>
      </c>
      <c r="D22" s="87" t="s">
        <v>87</v>
      </c>
      <c r="E22" s="251" t="s">
        <v>104</v>
      </c>
      <c r="F22" s="333">
        <v>8.52</v>
      </c>
      <c r="G22" s="333">
        <v>8.52</v>
      </c>
      <c r="H22" s="319"/>
      <c r="I22" s="319"/>
      <c r="J22" s="319"/>
      <c r="K22" s="319"/>
      <c r="L22" s="361"/>
      <c r="M22" s="117"/>
      <c r="N22" s="117"/>
      <c r="O22" s="160"/>
      <c r="P22" s="117"/>
    </row>
    <row r="23" spans="1:16" ht="15" customHeight="1">
      <c r="A23" s="27"/>
      <c r="B23" s="253" t="s">
        <v>105</v>
      </c>
      <c r="C23" s="253"/>
      <c r="D23" s="253"/>
      <c r="E23" s="251" t="s">
        <v>34</v>
      </c>
      <c r="F23" s="333">
        <v>31.29</v>
      </c>
      <c r="G23" s="333">
        <v>31.29</v>
      </c>
      <c r="H23" s="319"/>
      <c r="I23" s="319"/>
      <c r="J23" s="319"/>
      <c r="K23" s="319"/>
      <c r="L23" s="361"/>
      <c r="M23" s="117"/>
      <c r="N23" s="117"/>
      <c r="O23" s="160"/>
      <c r="P23" s="117"/>
    </row>
    <row r="24" spans="1:16" ht="15" customHeight="1">
      <c r="A24" s="27"/>
      <c r="B24" s="253"/>
      <c r="C24" s="253" t="s">
        <v>87</v>
      </c>
      <c r="D24" s="253"/>
      <c r="E24" s="251" t="s">
        <v>36</v>
      </c>
      <c r="F24" s="333">
        <v>31.29</v>
      </c>
      <c r="G24" s="333">
        <v>31.29</v>
      </c>
      <c r="H24" s="319"/>
      <c r="I24" s="319"/>
      <c r="J24" s="319"/>
      <c r="K24" s="319"/>
      <c r="L24" s="361"/>
      <c r="M24" s="117"/>
      <c r="N24" s="117"/>
      <c r="O24" s="160"/>
      <c r="P24" s="117"/>
    </row>
    <row r="25" spans="1:16" ht="15" customHeight="1">
      <c r="A25" s="27"/>
      <c r="B25" s="253" t="s">
        <v>86</v>
      </c>
      <c r="C25" s="253" t="s">
        <v>86</v>
      </c>
      <c r="D25" s="253" t="s">
        <v>87</v>
      </c>
      <c r="E25" s="251" t="s">
        <v>88</v>
      </c>
      <c r="F25" s="333">
        <v>31.29</v>
      </c>
      <c r="G25" s="333">
        <v>31.29</v>
      </c>
      <c r="H25" s="319"/>
      <c r="I25" s="319"/>
      <c r="J25" s="319"/>
      <c r="K25" s="319"/>
      <c r="L25" s="361"/>
      <c r="M25" s="117"/>
      <c r="N25" s="117"/>
      <c r="O25" s="160"/>
      <c r="P25" s="117"/>
    </row>
    <row r="26" spans="1:16" ht="15" customHeight="1">
      <c r="A26" s="27"/>
      <c r="B26" s="253" t="s">
        <v>106</v>
      </c>
      <c r="C26" s="253"/>
      <c r="D26" s="253"/>
      <c r="E26" s="251" t="s">
        <v>40</v>
      </c>
      <c r="F26" s="333">
        <v>31.19</v>
      </c>
      <c r="G26" s="333">
        <v>31.19</v>
      </c>
      <c r="H26" s="319"/>
      <c r="I26" s="319"/>
      <c r="J26" s="319"/>
      <c r="K26" s="319"/>
      <c r="L26" s="361"/>
      <c r="M26" s="117"/>
      <c r="N26" s="117"/>
      <c r="O26" s="160"/>
      <c r="P26" s="117"/>
    </row>
    <row r="27" spans="1:16" ht="15" customHeight="1">
      <c r="A27" s="27"/>
      <c r="B27" s="253"/>
      <c r="C27" s="253" t="s">
        <v>84</v>
      </c>
      <c r="D27" s="253"/>
      <c r="E27" s="251" t="s">
        <v>41</v>
      </c>
      <c r="F27" s="333">
        <v>31.19</v>
      </c>
      <c r="G27" s="333">
        <v>31.19</v>
      </c>
      <c r="H27" s="319"/>
      <c r="I27" s="319"/>
      <c r="J27" s="319"/>
      <c r="K27" s="319"/>
      <c r="L27" s="361"/>
      <c r="M27" s="117"/>
      <c r="N27" s="117"/>
      <c r="O27" s="160"/>
      <c r="P27" s="117"/>
    </row>
    <row r="28" spans="1:16" ht="15" customHeight="1">
      <c r="A28" s="27"/>
      <c r="B28" s="253" t="s">
        <v>86</v>
      </c>
      <c r="C28" s="253" t="s">
        <v>86</v>
      </c>
      <c r="D28" s="253" t="s">
        <v>87</v>
      </c>
      <c r="E28" s="251" t="s">
        <v>43</v>
      </c>
      <c r="F28" s="333">
        <v>31.19</v>
      </c>
      <c r="G28" s="333">
        <v>31.19</v>
      </c>
      <c r="H28" s="319"/>
      <c r="I28" s="319"/>
      <c r="J28" s="319"/>
      <c r="K28" s="319"/>
      <c r="L28" s="361"/>
      <c r="M28" s="117"/>
      <c r="N28" s="117"/>
      <c r="O28" s="160"/>
      <c r="P28" s="117"/>
    </row>
    <row r="29" spans="1:16" ht="15" customHeight="1">
      <c r="A29" s="100" t="s">
        <v>64</v>
      </c>
      <c r="B29" s="346"/>
      <c r="C29" s="346"/>
      <c r="D29" s="346"/>
      <c r="E29" s="178" t="s">
        <v>55</v>
      </c>
      <c r="F29" s="333">
        <v>668.8</v>
      </c>
      <c r="G29" s="333">
        <v>665.8</v>
      </c>
      <c r="H29" s="347">
        <v>0</v>
      </c>
      <c r="I29" s="347">
        <v>0</v>
      </c>
      <c r="J29" s="347">
        <v>0</v>
      </c>
      <c r="K29" s="347"/>
      <c r="L29" s="362">
        <v>0</v>
      </c>
      <c r="M29" s="183"/>
      <c r="N29" s="183"/>
      <c r="O29" s="363">
        <v>2.85</v>
      </c>
      <c r="P29" s="183"/>
    </row>
    <row r="30" spans="1:16" ht="15" customHeight="1">
      <c r="A30" s="117"/>
      <c r="B30" s="348" t="s">
        <v>83</v>
      </c>
      <c r="C30" s="346"/>
      <c r="D30" s="346"/>
      <c r="E30" s="178" t="s">
        <v>32</v>
      </c>
      <c r="F30" s="333">
        <v>627.21</v>
      </c>
      <c r="G30" s="333">
        <v>627.2099999999999</v>
      </c>
      <c r="H30" s="347"/>
      <c r="I30" s="347"/>
      <c r="J30" s="347"/>
      <c r="K30" s="347"/>
      <c r="L30" s="362"/>
      <c r="M30" s="183"/>
      <c r="N30" s="183"/>
      <c r="O30" s="363"/>
      <c r="P30" s="183"/>
    </row>
    <row r="31" spans="1:16" ht="15" customHeight="1">
      <c r="A31" s="117"/>
      <c r="B31" s="349" t="s">
        <v>83</v>
      </c>
      <c r="C31" s="346" t="s">
        <v>96</v>
      </c>
      <c r="D31" s="346"/>
      <c r="E31" s="178" t="s">
        <v>97</v>
      </c>
      <c r="F31" s="333">
        <v>43.41</v>
      </c>
      <c r="G31" s="333">
        <v>43.41</v>
      </c>
      <c r="H31" s="347"/>
      <c r="I31" s="347"/>
      <c r="J31" s="347"/>
      <c r="K31" s="347"/>
      <c r="L31" s="362"/>
      <c r="M31" s="183"/>
      <c r="N31" s="183"/>
      <c r="O31" s="363"/>
      <c r="P31" s="183"/>
    </row>
    <row r="32" spans="1:16" ht="15" customHeight="1">
      <c r="A32" s="117"/>
      <c r="B32" s="349" t="s">
        <v>83</v>
      </c>
      <c r="C32" s="346">
        <v>5</v>
      </c>
      <c r="D32" s="346" t="s">
        <v>84</v>
      </c>
      <c r="E32" s="178" t="s">
        <v>107</v>
      </c>
      <c r="F32" s="333">
        <v>5.16</v>
      </c>
      <c r="G32" s="333">
        <v>5.16</v>
      </c>
      <c r="H32" s="347"/>
      <c r="I32" s="347"/>
      <c r="J32" s="347"/>
      <c r="K32" s="347"/>
      <c r="L32" s="362"/>
      <c r="M32" s="183"/>
      <c r="N32" s="183"/>
      <c r="O32" s="363"/>
      <c r="P32" s="183"/>
    </row>
    <row r="33" spans="1:16" ht="15" customHeight="1">
      <c r="A33" s="117"/>
      <c r="B33" s="349" t="s">
        <v>83</v>
      </c>
      <c r="C33" s="346" t="s">
        <v>96</v>
      </c>
      <c r="D33" s="346" t="s">
        <v>96</v>
      </c>
      <c r="E33" s="178" t="s">
        <v>108</v>
      </c>
      <c r="F33" s="333">
        <v>38.25</v>
      </c>
      <c r="G33" s="333">
        <v>38.25</v>
      </c>
      <c r="H33" s="347"/>
      <c r="I33" s="347"/>
      <c r="J33" s="347"/>
      <c r="K33" s="347"/>
      <c r="L33" s="362"/>
      <c r="M33" s="183"/>
      <c r="N33" s="183"/>
      <c r="O33" s="363"/>
      <c r="P33" s="183"/>
    </row>
    <row r="34" spans="1:16" ht="15" customHeight="1">
      <c r="A34" s="117"/>
      <c r="B34" s="349" t="s">
        <v>83</v>
      </c>
      <c r="C34" s="346" t="s">
        <v>109</v>
      </c>
      <c r="D34" s="346"/>
      <c r="E34" s="178" t="s">
        <v>110</v>
      </c>
      <c r="F34" s="333">
        <v>583.8</v>
      </c>
      <c r="G34" s="333">
        <v>583.8</v>
      </c>
      <c r="H34" s="347"/>
      <c r="I34" s="347"/>
      <c r="J34" s="347"/>
      <c r="K34" s="347"/>
      <c r="L34" s="362"/>
      <c r="M34" s="183"/>
      <c r="N34" s="183"/>
      <c r="O34" s="363"/>
      <c r="P34" s="183"/>
    </row>
    <row r="35" spans="1:16" ht="15" customHeight="1">
      <c r="A35" s="117"/>
      <c r="B35" s="349" t="s">
        <v>83</v>
      </c>
      <c r="C35" s="346" t="s">
        <v>109</v>
      </c>
      <c r="D35" s="346" t="s">
        <v>90</v>
      </c>
      <c r="E35" s="178" t="s">
        <v>111</v>
      </c>
      <c r="F35" s="333">
        <v>583.8</v>
      </c>
      <c r="G35" s="333">
        <v>583.8</v>
      </c>
      <c r="H35" s="347"/>
      <c r="I35" s="347"/>
      <c r="J35" s="347"/>
      <c r="K35" s="347"/>
      <c r="L35" s="362"/>
      <c r="M35" s="183"/>
      <c r="N35" s="183"/>
      <c r="O35" s="363"/>
      <c r="P35" s="183"/>
    </row>
    <row r="36" spans="1:16" ht="15" customHeight="1">
      <c r="A36" s="117"/>
      <c r="B36" s="349" t="s">
        <v>105</v>
      </c>
      <c r="C36" s="346"/>
      <c r="D36" s="346"/>
      <c r="E36" s="178" t="s">
        <v>34</v>
      </c>
      <c r="F36" s="333">
        <v>15.63</v>
      </c>
      <c r="G36" s="333">
        <v>15.63</v>
      </c>
      <c r="H36" s="347"/>
      <c r="I36" s="347"/>
      <c r="J36" s="347"/>
      <c r="K36" s="347"/>
      <c r="L36" s="362"/>
      <c r="M36" s="183"/>
      <c r="N36" s="183"/>
      <c r="O36" s="363"/>
      <c r="P36" s="183"/>
    </row>
    <row r="37" spans="1:16" ht="15" customHeight="1">
      <c r="A37" s="117"/>
      <c r="B37" s="349">
        <v>210</v>
      </c>
      <c r="C37" s="346" t="s">
        <v>112</v>
      </c>
      <c r="D37" s="346"/>
      <c r="E37" s="178" t="s">
        <v>113</v>
      </c>
      <c r="F37" s="333">
        <v>15.63</v>
      </c>
      <c r="G37" s="333">
        <v>15.63</v>
      </c>
      <c r="H37" s="347"/>
      <c r="I37" s="347"/>
      <c r="J37" s="347"/>
      <c r="K37" s="347"/>
      <c r="L37" s="362"/>
      <c r="M37" s="183"/>
      <c r="N37" s="183"/>
      <c r="O37" s="363"/>
      <c r="P37" s="183"/>
    </row>
    <row r="38" spans="1:16" ht="15" customHeight="1">
      <c r="A38" s="117"/>
      <c r="B38" s="349">
        <v>210</v>
      </c>
      <c r="C38" s="346" t="s">
        <v>112</v>
      </c>
      <c r="D38" s="346" t="s">
        <v>84</v>
      </c>
      <c r="E38" s="178" t="s">
        <v>114</v>
      </c>
      <c r="F38" s="333">
        <v>15.63</v>
      </c>
      <c r="G38" s="333">
        <v>15.63</v>
      </c>
      <c r="H38" s="347"/>
      <c r="I38" s="347"/>
      <c r="J38" s="347"/>
      <c r="K38" s="347"/>
      <c r="L38" s="362"/>
      <c r="M38" s="183"/>
      <c r="N38" s="183"/>
      <c r="O38" s="363"/>
      <c r="P38" s="183"/>
    </row>
    <row r="39" spans="1:16" ht="15" customHeight="1">
      <c r="A39" s="117"/>
      <c r="B39" s="349" t="s">
        <v>106</v>
      </c>
      <c r="C39" s="346"/>
      <c r="D39" s="346"/>
      <c r="E39" s="178" t="s">
        <v>40</v>
      </c>
      <c r="F39" s="333">
        <v>22.96</v>
      </c>
      <c r="G39" s="333">
        <v>22.96</v>
      </c>
      <c r="H39" s="347"/>
      <c r="I39" s="347"/>
      <c r="J39" s="347"/>
      <c r="K39" s="347"/>
      <c r="L39" s="362"/>
      <c r="M39" s="183"/>
      <c r="N39" s="183"/>
      <c r="O39" s="363"/>
      <c r="P39" s="183"/>
    </row>
    <row r="40" spans="1:16" ht="15" customHeight="1">
      <c r="A40" s="117"/>
      <c r="B40" s="349">
        <v>221</v>
      </c>
      <c r="C40" s="346" t="s">
        <v>84</v>
      </c>
      <c r="D40" s="346"/>
      <c r="E40" s="178" t="s">
        <v>41</v>
      </c>
      <c r="F40" s="333">
        <v>22.96</v>
      </c>
      <c r="G40" s="333">
        <v>22.96</v>
      </c>
      <c r="H40" s="347"/>
      <c r="I40" s="347"/>
      <c r="J40" s="347"/>
      <c r="K40" s="347"/>
      <c r="L40" s="362"/>
      <c r="M40" s="183"/>
      <c r="N40" s="183"/>
      <c r="O40" s="363"/>
      <c r="P40" s="183"/>
    </row>
    <row r="41" spans="1:16" ht="15" customHeight="1">
      <c r="A41" s="117"/>
      <c r="B41" s="349">
        <v>221</v>
      </c>
      <c r="C41" s="346" t="s">
        <v>84</v>
      </c>
      <c r="D41" s="346" t="s">
        <v>87</v>
      </c>
      <c r="E41" s="178" t="s">
        <v>43</v>
      </c>
      <c r="F41" s="333">
        <v>22.96</v>
      </c>
      <c r="G41" s="333">
        <v>22.96</v>
      </c>
      <c r="H41" s="347"/>
      <c r="I41" s="347"/>
      <c r="J41" s="347"/>
      <c r="K41" s="347"/>
      <c r="L41" s="362"/>
      <c r="M41" s="183"/>
      <c r="N41" s="183"/>
      <c r="O41" s="363"/>
      <c r="P41" s="183"/>
    </row>
    <row r="42" spans="1:16" ht="15" customHeight="1">
      <c r="A42" s="117"/>
      <c r="B42" s="349">
        <v>103</v>
      </c>
      <c r="C42" s="346"/>
      <c r="D42" s="346"/>
      <c r="E42" s="178" t="s">
        <v>115</v>
      </c>
      <c r="F42" s="333">
        <v>3</v>
      </c>
      <c r="G42" s="350"/>
      <c r="H42" s="347"/>
      <c r="I42" s="347"/>
      <c r="J42" s="347"/>
      <c r="K42" s="347"/>
      <c r="L42" s="362"/>
      <c r="M42" s="183"/>
      <c r="N42" s="183"/>
      <c r="O42" s="363"/>
      <c r="P42" s="183"/>
    </row>
    <row r="43" spans="1:16" ht="15" customHeight="1">
      <c r="A43" s="117"/>
      <c r="B43" s="349">
        <v>103</v>
      </c>
      <c r="C43" s="346" t="s">
        <v>116</v>
      </c>
      <c r="D43" s="346"/>
      <c r="E43" s="178" t="s">
        <v>117</v>
      </c>
      <c r="F43" s="333">
        <v>3</v>
      </c>
      <c r="G43" s="350"/>
      <c r="H43" s="347"/>
      <c r="I43" s="347"/>
      <c r="J43" s="347"/>
      <c r="K43" s="347"/>
      <c r="L43" s="362"/>
      <c r="M43" s="183"/>
      <c r="N43" s="183"/>
      <c r="O43" s="363"/>
      <c r="P43" s="183"/>
    </row>
    <row r="44" spans="1:16" ht="15" customHeight="1">
      <c r="A44" s="117"/>
      <c r="B44" s="349" t="s">
        <v>118</v>
      </c>
      <c r="C44" s="346" t="s">
        <v>116</v>
      </c>
      <c r="D44" s="346" t="s">
        <v>92</v>
      </c>
      <c r="E44" s="178" t="s">
        <v>119</v>
      </c>
      <c r="F44" s="333">
        <v>3</v>
      </c>
      <c r="G44" s="350"/>
      <c r="H44" s="347"/>
      <c r="I44" s="347"/>
      <c r="J44" s="347"/>
      <c r="K44" s="347"/>
      <c r="L44" s="362"/>
      <c r="M44" s="183"/>
      <c r="N44" s="183"/>
      <c r="O44" s="363">
        <v>2.85</v>
      </c>
      <c r="P44" s="183"/>
    </row>
    <row r="45" spans="1:16" ht="15" customHeight="1">
      <c r="A45" s="351" t="s">
        <v>65</v>
      </c>
      <c r="B45" s="210"/>
      <c r="C45" s="210"/>
      <c r="D45" s="210"/>
      <c r="E45" s="211" t="s">
        <v>55</v>
      </c>
      <c r="F45" s="333">
        <v>945.32</v>
      </c>
      <c r="G45" s="333">
        <v>845.32</v>
      </c>
      <c r="H45" s="220">
        <v>0</v>
      </c>
      <c r="I45" s="333">
        <v>95</v>
      </c>
      <c r="J45" s="347"/>
      <c r="K45" s="347"/>
      <c r="L45" s="362"/>
      <c r="M45" s="183"/>
      <c r="N45" s="183"/>
      <c r="O45" s="363"/>
      <c r="P45" s="183"/>
    </row>
    <row r="46" spans="1:16" ht="15" customHeight="1">
      <c r="A46" s="117"/>
      <c r="B46" s="352">
        <v>208</v>
      </c>
      <c r="C46" s="353"/>
      <c r="D46" s="353"/>
      <c r="E46" s="354" t="s">
        <v>32</v>
      </c>
      <c r="F46" s="333">
        <v>877.37</v>
      </c>
      <c r="G46" s="333">
        <v>777.37</v>
      </c>
      <c r="H46" s="319"/>
      <c r="I46" s="333">
        <v>95</v>
      </c>
      <c r="J46" s="347"/>
      <c r="K46" s="347"/>
      <c r="L46" s="362"/>
      <c r="M46" s="183"/>
      <c r="N46" s="183"/>
      <c r="O46" s="363"/>
      <c r="P46" s="183"/>
    </row>
    <row r="47" spans="1:16" ht="15" customHeight="1">
      <c r="A47" s="117"/>
      <c r="B47" s="355"/>
      <c r="C47" s="355">
        <v>5</v>
      </c>
      <c r="D47" s="356"/>
      <c r="E47" s="117" t="s">
        <v>120</v>
      </c>
      <c r="F47" s="333">
        <v>26.17</v>
      </c>
      <c r="G47" s="333">
        <v>26.17</v>
      </c>
      <c r="H47" s="319"/>
      <c r="I47" s="319"/>
      <c r="J47" s="347"/>
      <c r="K47" s="347"/>
      <c r="L47" s="362"/>
      <c r="M47" s="183"/>
      <c r="N47" s="183"/>
      <c r="O47" s="363"/>
      <c r="P47" s="183"/>
    </row>
    <row r="48" spans="1:16" ht="15" customHeight="1">
      <c r="A48" s="117"/>
      <c r="B48" s="355"/>
      <c r="C48" s="356"/>
      <c r="D48" s="356">
        <v>2</v>
      </c>
      <c r="E48" s="117" t="s">
        <v>121</v>
      </c>
      <c r="F48" s="333">
        <f>SUM(G48:L48)</f>
        <v>26.17</v>
      </c>
      <c r="G48" s="333">
        <v>26.17</v>
      </c>
      <c r="H48" s="319"/>
      <c r="I48" s="319"/>
      <c r="J48" s="347"/>
      <c r="K48" s="347"/>
      <c r="L48" s="362"/>
      <c r="M48" s="183"/>
      <c r="N48" s="183"/>
      <c r="O48" s="363"/>
      <c r="P48" s="183"/>
    </row>
    <row r="49" spans="1:16" ht="15" customHeight="1">
      <c r="A49" s="117"/>
      <c r="B49" s="355"/>
      <c r="C49" s="355">
        <v>8</v>
      </c>
      <c r="D49" s="356"/>
      <c r="E49" s="117" t="s">
        <v>122</v>
      </c>
      <c r="F49" s="333">
        <v>55</v>
      </c>
      <c r="G49" s="333">
        <v>55</v>
      </c>
      <c r="H49" s="357"/>
      <c r="I49" s="319"/>
      <c r="J49" s="347"/>
      <c r="K49" s="347"/>
      <c r="L49" s="362"/>
      <c r="M49" s="183"/>
      <c r="N49" s="183"/>
      <c r="O49" s="363"/>
      <c r="P49" s="183"/>
    </row>
    <row r="50" spans="1:16" ht="15" customHeight="1">
      <c r="A50" s="117"/>
      <c r="B50" s="355"/>
      <c r="C50" s="356"/>
      <c r="D50" s="356" t="s">
        <v>94</v>
      </c>
      <c r="E50" s="117" t="s">
        <v>123</v>
      </c>
      <c r="F50" s="333">
        <v>55</v>
      </c>
      <c r="G50" s="333">
        <v>55</v>
      </c>
      <c r="H50" s="357"/>
      <c r="I50" s="357"/>
      <c r="J50" s="347"/>
      <c r="K50" s="347"/>
      <c r="L50" s="362"/>
      <c r="M50" s="183"/>
      <c r="N50" s="183"/>
      <c r="O50" s="363"/>
      <c r="P50" s="183"/>
    </row>
    <row r="51" spans="1:16" ht="15" customHeight="1">
      <c r="A51" s="117"/>
      <c r="B51" s="355"/>
      <c r="C51" s="356" t="s">
        <v>124</v>
      </c>
      <c r="D51" s="356"/>
      <c r="E51" s="117" t="s">
        <v>125</v>
      </c>
      <c r="F51" s="333">
        <v>796.2</v>
      </c>
      <c r="G51" s="333">
        <v>696.2</v>
      </c>
      <c r="H51" s="357"/>
      <c r="I51" s="333">
        <v>95</v>
      </c>
      <c r="J51" s="347"/>
      <c r="K51" s="347"/>
      <c r="L51" s="362"/>
      <c r="M51" s="183"/>
      <c r="N51" s="183"/>
      <c r="O51" s="363"/>
      <c r="P51" s="183"/>
    </row>
    <row r="52" spans="1:16" ht="15" customHeight="1">
      <c r="A52" s="117"/>
      <c r="B52" s="355"/>
      <c r="C52" s="356"/>
      <c r="D52" s="356" t="s">
        <v>87</v>
      </c>
      <c r="E52" s="117" t="s">
        <v>126</v>
      </c>
      <c r="F52" s="333">
        <v>8.25</v>
      </c>
      <c r="G52" s="333">
        <v>8.25</v>
      </c>
      <c r="H52" s="357"/>
      <c r="I52" s="357"/>
      <c r="J52" s="347"/>
      <c r="K52" s="347"/>
      <c r="L52" s="362"/>
      <c r="M52" s="183"/>
      <c r="N52" s="183"/>
      <c r="O52" s="363"/>
      <c r="P52" s="183"/>
    </row>
    <row r="53" spans="1:16" ht="15" customHeight="1">
      <c r="A53" s="117"/>
      <c r="B53" s="355"/>
      <c r="C53" s="356"/>
      <c r="D53" s="356" t="s">
        <v>84</v>
      </c>
      <c r="E53" s="117" t="s">
        <v>127</v>
      </c>
      <c r="F53" s="333">
        <f>SUM(G53:L53)</f>
        <v>65</v>
      </c>
      <c r="G53" s="357"/>
      <c r="H53" s="357"/>
      <c r="I53" s="333">
        <v>65</v>
      </c>
      <c r="J53" s="347"/>
      <c r="K53" s="347"/>
      <c r="L53" s="362"/>
      <c r="M53" s="183"/>
      <c r="N53" s="183"/>
      <c r="O53" s="363"/>
      <c r="P53" s="183"/>
    </row>
    <row r="54" spans="1:16" ht="15" customHeight="1">
      <c r="A54" s="117"/>
      <c r="B54" s="355"/>
      <c r="C54" s="356"/>
      <c r="D54" s="356" t="s">
        <v>96</v>
      </c>
      <c r="E54" s="117" t="s">
        <v>128</v>
      </c>
      <c r="F54" s="333">
        <f>SUM(G54:L54)</f>
        <v>717.95</v>
      </c>
      <c r="G54" s="333">
        <v>687.95</v>
      </c>
      <c r="H54" s="357"/>
      <c r="I54" s="333">
        <v>30</v>
      </c>
      <c r="J54" s="347"/>
      <c r="K54" s="347"/>
      <c r="L54" s="362"/>
      <c r="M54" s="183"/>
      <c r="N54" s="183"/>
      <c r="O54" s="363"/>
      <c r="P54" s="183"/>
    </row>
    <row r="55" spans="1:16" ht="15" customHeight="1">
      <c r="A55" s="117"/>
      <c r="B55" s="358">
        <v>210</v>
      </c>
      <c r="C55" s="359"/>
      <c r="D55" s="359"/>
      <c r="E55" s="216" t="s">
        <v>34</v>
      </c>
      <c r="F55" s="333">
        <v>28.08</v>
      </c>
      <c r="G55" s="333">
        <v>28.08</v>
      </c>
      <c r="H55" s="357"/>
      <c r="I55" s="357"/>
      <c r="J55" s="347"/>
      <c r="K55" s="347"/>
      <c r="L55" s="362"/>
      <c r="M55" s="183"/>
      <c r="N55" s="183"/>
      <c r="O55" s="363"/>
      <c r="P55" s="183"/>
    </row>
    <row r="56" spans="1:16" ht="15" customHeight="1">
      <c r="A56" s="117"/>
      <c r="B56" s="355"/>
      <c r="C56" s="356" t="s">
        <v>112</v>
      </c>
      <c r="D56" s="356"/>
      <c r="E56" s="117" t="s">
        <v>129</v>
      </c>
      <c r="F56" s="333">
        <v>28.08</v>
      </c>
      <c r="G56" s="333">
        <v>28.08</v>
      </c>
      <c r="H56" s="357"/>
      <c r="I56" s="357"/>
      <c r="J56" s="347"/>
      <c r="K56" s="347"/>
      <c r="L56" s="362"/>
      <c r="M56" s="183"/>
      <c r="N56" s="183"/>
      <c r="O56" s="363"/>
      <c r="P56" s="183"/>
    </row>
    <row r="57" spans="1:16" ht="15" customHeight="1">
      <c r="A57" s="117"/>
      <c r="B57" s="355"/>
      <c r="C57" s="356"/>
      <c r="D57" s="356" t="s">
        <v>84</v>
      </c>
      <c r="E57" s="117" t="s">
        <v>130</v>
      </c>
      <c r="F57" s="333">
        <v>28.08</v>
      </c>
      <c r="G57" s="333">
        <v>28.08</v>
      </c>
      <c r="H57" s="357"/>
      <c r="I57" s="357"/>
      <c r="J57" s="347"/>
      <c r="K57" s="347"/>
      <c r="L57" s="362"/>
      <c r="M57" s="183"/>
      <c r="N57" s="183"/>
      <c r="O57" s="363"/>
      <c r="P57" s="183"/>
    </row>
    <row r="58" spans="1:16" ht="15" customHeight="1">
      <c r="A58" s="117"/>
      <c r="B58" s="358">
        <v>221</v>
      </c>
      <c r="C58" s="359"/>
      <c r="D58" s="359"/>
      <c r="E58" s="216" t="s">
        <v>40</v>
      </c>
      <c r="F58" s="333">
        <v>39.87</v>
      </c>
      <c r="G58" s="333">
        <v>39.87</v>
      </c>
      <c r="H58" s="357"/>
      <c r="I58" s="357"/>
      <c r="J58" s="347"/>
      <c r="K58" s="347"/>
      <c r="L58" s="362"/>
      <c r="M58" s="183"/>
      <c r="N58" s="183"/>
      <c r="O58" s="363"/>
      <c r="P58" s="183"/>
    </row>
    <row r="59" spans="1:16" ht="15" customHeight="1">
      <c r="A59" s="117"/>
      <c r="B59" s="358"/>
      <c r="C59" s="356" t="s">
        <v>84</v>
      </c>
      <c r="D59" s="359"/>
      <c r="E59" s="117" t="s">
        <v>131</v>
      </c>
      <c r="F59" s="333">
        <v>39.87</v>
      </c>
      <c r="G59" s="333">
        <v>39.87</v>
      </c>
      <c r="H59" s="357"/>
      <c r="I59" s="357"/>
      <c r="J59" s="347"/>
      <c r="K59" s="347"/>
      <c r="L59" s="362"/>
      <c r="M59" s="183"/>
      <c r="N59" s="183"/>
      <c r="O59" s="363"/>
      <c r="P59" s="183"/>
    </row>
    <row r="60" spans="1:16" ht="15" customHeight="1">
      <c r="A60" s="117"/>
      <c r="B60" s="358"/>
      <c r="C60" s="359"/>
      <c r="D60" s="356" t="s">
        <v>87</v>
      </c>
      <c r="E60" s="117" t="s">
        <v>132</v>
      </c>
      <c r="F60" s="333">
        <v>39.87</v>
      </c>
      <c r="G60" s="333">
        <v>39.87</v>
      </c>
      <c r="H60" s="357"/>
      <c r="I60" s="357"/>
      <c r="J60" s="347"/>
      <c r="K60" s="347"/>
      <c r="L60" s="362"/>
      <c r="M60" s="183"/>
      <c r="N60" s="183"/>
      <c r="O60" s="363"/>
      <c r="P60" s="183"/>
    </row>
    <row r="61" spans="1:16" ht="15" customHeight="1">
      <c r="A61" s="27" t="s">
        <v>133</v>
      </c>
      <c r="B61" s="358"/>
      <c r="C61" s="359"/>
      <c r="D61" s="356"/>
      <c r="E61" s="211" t="s">
        <v>55</v>
      </c>
      <c r="F61" s="333">
        <v>206.25</v>
      </c>
      <c r="G61" s="333">
        <v>171.25</v>
      </c>
      <c r="H61" s="357"/>
      <c r="I61" s="333">
        <v>33.25</v>
      </c>
      <c r="J61" s="347"/>
      <c r="K61" s="347"/>
      <c r="L61" s="362"/>
      <c r="M61" s="183"/>
      <c r="N61" s="183"/>
      <c r="O61" s="363"/>
      <c r="P61" s="183"/>
    </row>
    <row r="62" spans="2:16" ht="15" customHeight="1">
      <c r="B62" s="271">
        <v>208</v>
      </c>
      <c r="C62" s="270"/>
      <c r="D62" s="270"/>
      <c r="E62" s="271" t="s">
        <v>32</v>
      </c>
      <c r="F62" s="333">
        <v>192.42</v>
      </c>
      <c r="G62" s="333">
        <v>157.42</v>
      </c>
      <c r="H62" s="319"/>
      <c r="I62" s="319"/>
      <c r="J62" s="319"/>
      <c r="K62" s="357"/>
      <c r="L62" s="364"/>
      <c r="M62" s="117"/>
      <c r="N62" s="117"/>
      <c r="O62" s="197"/>
      <c r="P62" s="117"/>
    </row>
    <row r="63" spans="1:16" ht="15" customHeight="1">
      <c r="A63" s="27"/>
      <c r="B63" s="270"/>
      <c r="C63" s="271">
        <v>2</v>
      </c>
      <c r="D63" s="270"/>
      <c r="E63" s="271" t="s">
        <v>85</v>
      </c>
      <c r="F63" s="333">
        <v>146.64</v>
      </c>
      <c r="G63" s="333">
        <v>111.64</v>
      </c>
      <c r="H63" s="319"/>
      <c r="I63" s="319"/>
      <c r="J63" s="357"/>
      <c r="K63" s="357"/>
      <c r="L63" s="364"/>
      <c r="M63" s="117"/>
      <c r="N63" s="365"/>
      <c r="O63" s="197"/>
      <c r="P63" s="117"/>
    </row>
    <row r="64" spans="1:16" ht="15" customHeight="1">
      <c r="A64" s="27"/>
      <c r="B64" s="270" t="s">
        <v>86</v>
      </c>
      <c r="C64" s="270" t="s">
        <v>86</v>
      </c>
      <c r="D64" s="271">
        <v>1</v>
      </c>
      <c r="E64" s="271" t="s">
        <v>88</v>
      </c>
      <c r="F64" s="333">
        <v>90.14</v>
      </c>
      <c r="G64" s="333">
        <v>90.14</v>
      </c>
      <c r="H64" s="319"/>
      <c r="I64" s="319"/>
      <c r="J64" s="319"/>
      <c r="K64" s="357"/>
      <c r="L64" s="364"/>
      <c r="M64" s="117"/>
      <c r="N64" s="117"/>
      <c r="O64" s="366"/>
      <c r="P64" s="117"/>
    </row>
    <row r="65" spans="1:16" ht="15" customHeight="1">
      <c r="A65" s="27"/>
      <c r="B65" s="270" t="s">
        <v>86</v>
      </c>
      <c r="C65" s="270" t="s">
        <v>86</v>
      </c>
      <c r="D65" s="271">
        <v>5</v>
      </c>
      <c r="E65" s="271" t="s">
        <v>134</v>
      </c>
      <c r="F65" s="333">
        <v>56.5</v>
      </c>
      <c r="G65" s="333">
        <v>21.5</v>
      </c>
      <c r="H65" s="319"/>
      <c r="I65" s="333">
        <v>33.25</v>
      </c>
      <c r="J65" s="347"/>
      <c r="K65" s="357"/>
      <c r="L65" s="364"/>
      <c r="M65" s="117"/>
      <c r="N65" s="117"/>
      <c r="O65" s="117"/>
      <c r="P65" s="117"/>
    </row>
    <row r="66" spans="1:16" ht="15" customHeight="1">
      <c r="A66" s="27"/>
      <c r="B66" s="270"/>
      <c r="C66" s="271">
        <v>5</v>
      </c>
      <c r="D66" s="270"/>
      <c r="E66" s="271" t="s">
        <v>97</v>
      </c>
      <c r="F66" s="333">
        <v>45.78</v>
      </c>
      <c r="G66" s="333">
        <v>45.78</v>
      </c>
      <c r="H66" s="367"/>
      <c r="I66" s="319"/>
      <c r="J66" s="319"/>
      <c r="K66" s="373"/>
      <c r="L66" s="374"/>
      <c r="M66" s="183"/>
      <c r="N66" s="183"/>
      <c r="O66" s="183"/>
      <c r="P66" s="183"/>
    </row>
    <row r="67" spans="1:16" ht="15" customHeight="1">
      <c r="A67" s="27"/>
      <c r="B67" s="270" t="s">
        <v>86</v>
      </c>
      <c r="C67" s="270" t="s">
        <v>86</v>
      </c>
      <c r="D67" s="271">
        <v>1</v>
      </c>
      <c r="E67" s="271" t="s">
        <v>98</v>
      </c>
      <c r="F67" s="333">
        <v>31.84</v>
      </c>
      <c r="G67" s="333">
        <v>31.84</v>
      </c>
      <c r="H67" s="368"/>
      <c r="I67" s="117"/>
      <c r="J67" s="319"/>
      <c r="K67" s="290"/>
      <c r="L67" s="22"/>
      <c r="M67" s="117"/>
      <c r="N67" s="117"/>
      <c r="O67" s="117"/>
      <c r="P67" s="117"/>
    </row>
    <row r="68" spans="1:16" ht="15" customHeight="1">
      <c r="A68" s="27"/>
      <c r="B68" s="270" t="s">
        <v>86</v>
      </c>
      <c r="C68" s="270" t="s">
        <v>86</v>
      </c>
      <c r="D68" s="271">
        <v>5</v>
      </c>
      <c r="E68" s="271" t="s">
        <v>108</v>
      </c>
      <c r="F68" s="333">
        <v>13.94</v>
      </c>
      <c r="G68" s="333">
        <v>13.94</v>
      </c>
      <c r="H68" s="368"/>
      <c r="I68" s="117"/>
      <c r="J68" s="319"/>
      <c r="K68" s="290"/>
      <c r="L68" s="22"/>
      <c r="M68" s="117"/>
      <c r="N68" s="117"/>
      <c r="O68" s="117"/>
      <c r="P68" s="117"/>
    </row>
    <row r="69" spans="1:16" ht="15" customHeight="1">
      <c r="A69" s="27"/>
      <c r="B69" s="271">
        <v>210</v>
      </c>
      <c r="C69" s="270"/>
      <c r="D69" s="270"/>
      <c r="E69" s="271" t="s">
        <v>34</v>
      </c>
      <c r="F69" s="333">
        <v>5.88</v>
      </c>
      <c r="G69" s="333">
        <v>5.88</v>
      </c>
      <c r="H69" s="357"/>
      <c r="I69" s="375"/>
      <c r="J69" s="376"/>
      <c r="K69" s="117"/>
      <c r="L69" s="22"/>
      <c r="M69" s="117"/>
      <c r="N69" s="117"/>
      <c r="O69" s="117"/>
      <c r="P69" s="117"/>
    </row>
    <row r="70" spans="1:16" ht="15" customHeight="1">
      <c r="A70" s="27"/>
      <c r="B70" s="270"/>
      <c r="C70" s="271">
        <v>11</v>
      </c>
      <c r="D70" s="270"/>
      <c r="E70" s="271" t="s">
        <v>113</v>
      </c>
      <c r="F70" s="333">
        <v>5.88</v>
      </c>
      <c r="G70" s="333">
        <v>5.88</v>
      </c>
      <c r="H70" s="357"/>
      <c r="I70" s="357"/>
      <c r="J70" s="368"/>
      <c r="K70" s="117"/>
      <c r="L70" s="22"/>
      <c r="M70" s="117"/>
      <c r="N70" s="117"/>
      <c r="O70" s="117"/>
      <c r="P70" s="117"/>
    </row>
    <row r="71" spans="1:16" ht="15" customHeight="1">
      <c r="A71" s="27"/>
      <c r="B71" s="270" t="s">
        <v>86</v>
      </c>
      <c r="C71" s="270" t="s">
        <v>86</v>
      </c>
      <c r="D71" s="271">
        <v>1</v>
      </c>
      <c r="E71" s="271" t="s">
        <v>135</v>
      </c>
      <c r="F71" s="333">
        <v>5.88</v>
      </c>
      <c r="G71" s="333">
        <v>5.88</v>
      </c>
      <c r="H71" s="357"/>
      <c r="I71" s="319"/>
      <c r="J71" s="368"/>
      <c r="K71" s="117"/>
      <c r="L71" s="22"/>
      <c r="M71" s="117"/>
      <c r="N71" s="117"/>
      <c r="O71" s="117"/>
      <c r="P71" s="117"/>
    </row>
    <row r="72" spans="1:16" ht="15" customHeight="1">
      <c r="A72" s="27"/>
      <c r="B72" s="271">
        <v>221</v>
      </c>
      <c r="C72" s="270"/>
      <c r="D72" s="270"/>
      <c r="E72" s="271" t="s">
        <v>40</v>
      </c>
      <c r="F72" s="333">
        <v>7.95</v>
      </c>
      <c r="G72" s="333">
        <v>7.95</v>
      </c>
      <c r="H72" s="357"/>
      <c r="I72" s="357"/>
      <c r="J72" s="368"/>
      <c r="K72" s="117"/>
      <c r="L72" s="22"/>
      <c r="M72" s="117"/>
      <c r="N72" s="117"/>
      <c r="O72" s="117"/>
      <c r="P72" s="117"/>
    </row>
    <row r="73" spans="1:16" ht="15" customHeight="1">
      <c r="A73" s="27"/>
      <c r="B73" s="270"/>
      <c r="C73" s="271">
        <v>2</v>
      </c>
      <c r="D73" s="270"/>
      <c r="E73" s="271" t="s">
        <v>41</v>
      </c>
      <c r="F73" s="333">
        <v>7.95</v>
      </c>
      <c r="G73" s="333">
        <v>7.95</v>
      </c>
      <c r="H73" s="357"/>
      <c r="I73" s="357"/>
      <c r="J73" s="368"/>
      <c r="K73" s="117"/>
      <c r="L73" s="22"/>
      <c r="M73" s="117"/>
      <c r="N73" s="117"/>
      <c r="O73" s="117"/>
      <c r="P73" s="117"/>
    </row>
    <row r="74" spans="1:16" ht="15" customHeight="1">
      <c r="A74" s="27"/>
      <c r="B74" s="270" t="s">
        <v>86</v>
      </c>
      <c r="C74" s="270" t="s">
        <v>86</v>
      </c>
      <c r="D74" s="271">
        <v>1</v>
      </c>
      <c r="E74" s="271" t="s">
        <v>43</v>
      </c>
      <c r="F74" s="333">
        <v>7.95</v>
      </c>
      <c r="G74" s="333">
        <v>7.95</v>
      </c>
      <c r="H74" s="357"/>
      <c r="I74" s="357"/>
      <c r="J74" s="368"/>
      <c r="K74" s="117"/>
      <c r="L74" s="22"/>
      <c r="M74" s="117"/>
      <c r="N74" s="117"/>
      <c r="O74" s="117"/>
      <c r="P74" s="117"/>
    </row>
    <row r="75" spans="1:16" ht="15" customHeight="1">
      <c r="A75" s="27" t="s">
        <v>67</v>
      </c>
      <c r="B75" s="104">
        <v>208</v>
      </c>
      <c r="C75" s="104">
        <v>10</v>
      </c>
      <c r="D75" s="104">
        <v>1</v>
      </c>
      <c r="E75" s="211" t="s">
        <v>55</v>
      </c>
      <c r="F75" s="333">
        <v>1358.3</v>
      </c>
      <c r="G75" s="220"/>
      <c r="H75" s="220">
        <v>0</v>
      </c>
      <c r="I75" s="333">
        <v>1358.3</v>
      </c>
      <c r="J75" s="368"/>
      <c r="K75" s="117"/>
      <c r="L75" s="22"/>
      <c r="M75" s="117"/>
      <c r="N75" s="117"/>
      <c r="O75" s="117"/>
      <c r="P75" s="117"/>
    </row>
    <row r="76" spans="1:16" ht="15" customHeight="1">
      <c r="A76" s="27"/>
      <c r="B76" s="228">
        <v>208</v>
      </c>
      <c r="C76" s="96"/>
      <c r="D76" s="96"/>
      <c r="E76" s="122" t="s">
        <v>32</v>
      </c>
      <c r="F76" s="333">
        <f>SUM(G76:L76)</f>
        <v>1358.3</v>
      </c>
      <c r="G76" s="357"/>
      <c r="H76" s="319"/>
      <c r="I76" s="333">
        <v>1358.3</v>
      </c>
      <c r="J76" s="368"/>
      <c r="K76" s="117"/>
      <c r="L76" s="22"/>
      <c r="M76" s="117"/>
      <c r="N76" s="117"/>
      <c r="O76" s="117"/>
      <c r="P76" s="117"/>
    </row>
    <row r="77" spans="1:16" ht="15" customHeight="1">
      <c r="A77" s="27"/>
      <c r="B77" s="228">
        <v>208</v>
      </c>
      <c r="C77" s="228">
        <v>10</v>
      </c>
      <c r="D77" s="96"/>
      <c r="E77" s="122" t="s">
        <v>125</v>
      </c>
      <c r="F77" s="333">
        <f>SUM(G77:L77)</f>
        <v>1358.3</v>
      </c>
      <c r="G77" s="357"/>
      <c r="H77" s="319"/>
      <c r="I77" s="333">
        <v>1358.3</v>
      </c>
      <c r="J77" s="368"/>
      <c r="K77" s="117"/>
      <c r="L77" s="22"/>
      <c r="M77" s="117"/>
      <c r="N77" s="117"/>
      <c r="O77" s="117"/>
      <c r="P77" s="117"/>
    </row>
    <row r="78" spans="1:16" ht="15" customHeight="1">
      <c r="A78" s="27"/>
      <c r="B78" s="228">
        <v>208</v>
      </c>
      <c r="C78" s="228">
        <v>10</v>
      </c>
      <c r="D78" s="228">
        <v>4</v>
      </c>
      <c r="E78" s="122" t="s">
        <v>136</v>
      </c>
      <c r="F78" s="333">
        <f>SUM(G78:L78)</f>
        <v>1358.3</v>
      </c>
      <c r="G78" s="357"/>
      <c r="H78" s="319"/>
      <c r="I78" s="333">
        <v>1358.3</v>
      </c>
      <c r="J78" s="368"/>
      <c r="K78" s="117"/>
      <c r="L78" s="22"/>
      <c r="M78" s="117"/>
      <c r="N78" s="117"/>
      <c r="O78" s="117"/>
      <c r="P78" s="117"/>
    </row>
    <row r="79" spans="1:16" ht="15" customHeight="1">
      <c r="A79" s="27" t="s">
        <v>68</v>
      </c>
      <c r="B79" s="210"/>
      <c r="C79" s="210"/>
      <c r="D79" s="210"/>
      <c r="E79" s="211" t="s">
        <v>55</v>
      </c>
      <c r="F79" s="333">
        <v>530.54</v>
      </c>
      <c r="G79" s="333">
        <v>358.54</v>
      </c>
      <c r="H79" s="220">
        <v>0</v>
      </c>
      <c r="I79" s="333">
        <v>170</v>
      </c>
      <c r="J79" s="220">
        <v>0</v>
      </c>
      <c r="K79" s="220"/>
      <c r="L79" s="377">
        <v>0</v>
      </c>
      <c r="M79" s="216"/>
      <c r="N79" s="216"/>
      <c r="O79" s="333">
        <v>0.9</v>
      </c>
      <c r="P79" s="117"/>
    </row>
    <row r="80" spans="1:16" ht="15" customHeight="1">
      <c r="A80" s="27"/>
      <c r="B80" s="369">
        <v>208</v>
      </c>
      <c r="C80" s="369"/>
      <c r="D80" s="369"/>
      <c r="E80" s="370" t="s">
        <v>32</v>
      </c>
      <c r="F80" s="333">
        <v>494.8</v>
      </c>
      <c r="G80" s="333">
        <v>322.8</v>
      </c>
      <c r="H80" s="319"/>
      <c r="I80" s="319"/>
      <c r="J80" s="319"/>
      <c r="K80" s="319"/>
      <c r="L80" s="361"/>
      <c r="M80" s="117"/>
      <c r="N80" s="117"/>
      <c r="O80" s="117"/>
      <c r="P80" s="117"/>
    </row>
    <row r="81" spans="1:16" ht="15" customHeight="1">
      <c r="A81" s="27"/>
      <c r="B81" s="369"/>
      <c r="C81" s="369" t="s">
        <v>96</v>
      </c>
      <c r="D81" s="369"/>
      <c r="E81" s="370" t="s">
        <v>120</v>
      </c>
      <c r="F81" s="333">
        <v>12.47</v>
      </c>
      <c r="G81" s="333">
        <v>12.47</v>
      </c>
      <c r="H81" s="319"/>
      <c r="I81" s="319"/>
      <c r="J81" s="357"/>
      <c r="K81" s="357"/>
      <c r="L81" s="361"/>
      <c r="M81" s="117"/>
      <c r="N81" s="117"/>
      <c r="O81" s="117"/>
      <c r="P81" s="117"/>
    </row>
    <row r="82" spans="1:16" ht="15" customHeight="1">
      <c r="A82" s="27"/>
      <c r="B82" s="369"/>
      <c r="C82" s="371"/>
      <c r="D82" s="36" t="s">
        <v>84</v>
      </c>
      <c r="E82" s="36" t="s">
        <v>121</v>
      </c>
      <c r="F82" s="333">
        <f>SUM(G82:L82)</f>
        <v>12.47</v>
      </c>
      <c r="G82" s="333">
        <v>12.47</v>
      </c>
      <c r="H82" s="319"/>
      <c r="I82" s="319"/>
      <c r="J82" s="319"/>
      <c r="K82" s="319"/>
      <c r="L82" s="361"/>
      <c r="M82" s="117"/>
      <c r="N82" s="117"/>
      <c r="O82" s="117"/>
      <c r="P82" s="117"/>
    </row>
    <row r="83" spans="1:16" ht="15" customHeight="1">
      <c r="A83" s="27"/>
      <c r="B83" s="369"/>
      <c r="C83" s="369" t="s">
        <v>124</v>
      </c>
      <c r="D83" s="369"/>
      <c r="E83" s="370" t="s">
        <v>125</v>
      </c>
      <c r="F83" s="333">
        <v>482.33</v>
      </c>
      <c r="G83" s="333">
        <v>310.33</v>
      </c>
      <c r="H83" s="319"/>
      <c r="I83" s="333">
        <v>170</v>
      </c>
      <c r="J83" s="319"/>
      <c r="K83" s="319"/>
      <c r="L83" s="361"/>
      <c r="M83" s="117"/>
      <c r="N83" s="117"/>
      <c r="O83" s="333">
        <v>0.9</v>
      </c>
      <c r="P83" s="117"/>
    </row>
    <row r="84" spans="1:16" ht="15" customHeight="1">
      <c r="A84" s="27"/>
      <c r="B84" s="369"/>
      <c r="C84" s="369"/>
      <c r="D84" s="369" t="s">
        <v>84</v>
      </c>
      <c r="E84" s="36" t="s">
        <v>127</v>
      </c>
      <c r="F84" s="333">
        <f>SUM(G84:L84)</f>
        <v>81.68</v>
      </c>
      <c r="G84" s="357"/>
      <c r="H84" s="319"/>
      <c r="I84" s="333">
        <v>81.68</v>
      </c>
      <c r="J84" s="319"/>
      <c r="K84" s="319"/>
      <c r="L84" s="361"/>
      <c r="M84" s="117"/>
      <c r="N84" s="117"/>
      <c r="O84" s="117"/>
      <c r="P84" s="117"/>
    </row>
    <row r="85" spans="1:16" ht="15" customHeight="1">
      <c r="A85" s="27"/>
      <c r="B85" s="369"/>
      <c r="C85" s="369"/>
      <c r="D85" s="36" t="s">
        <v>96</v>
      </c>
      <c r="E85" s="36" t="s">
        <v>128</v>
      </c>
      <c r="F85" s="333">
        <f>SUM(G85:L85)</f>
        <v>398.65</v>
      </c>
      <c r="G85" s="333">
        <v>310.33</v>
      </c>
      <c r="H85" s="357"/>
      <c r="I85" s="333">
        <v>88.32</v>
      </c>
      <c r="J85" s="319"/>
      <c r="K85" s="319"/>
      <c r="L85" s="361"/>
      <c r="M85" s="117"/>
      <c r="N85" s="117"/>
      <c r="O85" s="117"/>
      <c r="P85" s="117"/>
    </row>
    <row r="86" spans="1:16" ht="15" customHeight="1">
      <c r="A86" s="27"/>
      <c r="B86" s="369"/>
      <c r="C86" s="369" t="s">
        <v>112</v>
      </c>
      <c r="D86" s="36" t="s">
        <v>84</v>
      </c>
      <c r="E86" s="36" t="s">
        <v>137</v>
      </c>
      <c r="F86" s="333">
        <v>2</v>
      </c>
      <c r="G86" s="357"/>
      <c r="H86" s="357"/>
      <c r="I86" s="319"/>
      <c r="J86" s="319"/>
      <c r="K86" s="319"/>
      <c r="L86" s="361"/>
      <c r="M86" s="117"/>
      <c r="N86" s="117"/>
      <c r="O86" s="333">
        <v>0.9</v>
      </c>
      <c r="P86" s="117"/>
    </row>
    <row r="87" spans="1:16" ht="15" customHeight="1">
      <c r="A87" s="27"/>
      <c r="B87" s="369" t="s">
        <v>105</v>
      </c>
      <c r="C87" s="369"/>
      <c r="D87" s="369"/>
      <c r="E87" s="370" t="s">
        <v>34</v>
      </c>
      <c r="F87" s="333">
        <f>SUM(G87:L87)</f>
        <v>16.3</v>
      </c>
      <c r="G87" s="333">
        <v>16.3</v>
      </c>
      <c r="H87" s="357"/>
      <c r="I87" s="357"/>
      <c r="J87" s="319"/>
      <c r="K87" s="319"/>
      <c r="L87" s="361"/>
      <c r="M87" s="117"/>
      <c r="N87" s="117"/>
      <c r="O87" s="117"/>
      <c r="P87" s="117"/>
    </row>
    <row r="88" spans="1:16" ht="15" customHeight="1">
      <c r="A88" s="27"/>
      <c r="B88" s="369"/>
      <c r="C88" s="369" t="s">
        <v>112</v>
      </c>
      <c r="D88" s="369"/>
      <c r="E88" s="370" t="s">
        <v>138</v>
      </c>
      <c r="F88" s="333">
        <v>16.3</v>
      </c>
      <c r="G88" s="333">
        <v>16.3</v>
      </c>
      <c r="H88" s="357"/>
      <c r="I88" s="357"/>
      <c r="J88" s="357"/>
      <c r="K88" s="357"/>
      <c r="L88" s="364"/>
      <c r="M88" s="117"/>
      <c r="N88" s="117"/>
      <c r="O88" s="117"/>
      <c r="P88" s="117"/>
    </row>
    <row r="89" spans="1:16" ht="15" customHeight="1">
      <c r="A89" s="27"/>
      <c r="B89" s="369"/>
      <c r="C89" s="369"/>
      <c r="D89" s="36" t="s">
        <v>84</v>
      </c>
      <c r="E89" s="36" t="s">
        <v>130</v>
      </c>
      <c r="F89" s="333">
        <f>SUM(G89:L89)</f>
        <v>16.3</v>
      </c>
      <c r="G89" s="333">
        <v>16.3</v>
      </c>
      <c r="H89" s="357"/>
      <c r="I89" s="357"/>
      <c r="J89" s="357"/>
      <c r="K89" s="357"/>
      <c r="L89" s="364"/>
      <c r="M89" s="117"/>
      <c r="N89" s="117"/>
      <c r="O89" s="117"/>
      <c r="P89" s="117"/>
    </row>
    <row r="90" spans="1:16" ht="15" customHeight="1">
      <c r="A90" s="27"/>
      <c r="B90" s="369" t="s">
        <v>106</v>
      </c>
      <c r="C90" s="369"/>
      <c r="D90" s="36"/>
      <c r="E90" s="36" t="s">
        <v>40</v>
      </c>
      <c r="F90" s="333">
        <f>SUM(G90:L90)</f>
        <v>19.44</v>
      </c>
      <c r="G90" s="333">
        <v>19.44</v>
      </c>
      <c r="H90" s="357"/>
      <c r="I90" s="357"/>
      <c r="J90" s="357"/>
      <c r="K90" s="357"/>
      <c r="L90" s="364"/>
      <c r="M90" s="117"/>
      <c r="N90" s="117"/>
      <c r="O90" s="117"/>
      <c r="P90" s="117"/>
    </row>
    <row r="91" spans="1:16" ht="15" customHeight="1">
      <c r="A91" s="27"/>
      <c r="B91" s="36"/>
      <c r="C91" s="36" t="s">
        <v>84</v>
      </c>
      <c r="D91" s="371"/>
      <c r="E91" s="371" t="s">
        <v>131</v>
      </c>
      <c r="F91" s="333">
        <v>19.44</v>
      </c>
      <c r="G91" s="333">
        <v>19.44</v>
      </c>
      <c r="H91" s="357"/>
      <c r="I91" s="357"/>
      <c r="J91" s="357"/>
      <c r="K91" s="357"/>
      <c r="L91" s="364"/>
      <c r="M91" s="117"/>
      <c r="N91" s="117"/>
      <c r="O91" s="117"/>
      <c r="P91" s="117"/>
    </row>
    <row r="92" spans="1:16" ht="15" customHeight="1">
      <c r="A92" s="27"/>
      <c r="B92" s="178"/>
      <c r="C92" s="178"/>
      <c r="D92" s="178" t="s">
        <v>87</v>
      </c>
      <c r="E92" s="178" t="s">
        <v>132</v>
      </c>
      <c r="F92" s="333">
        <f>SUM(G92:L92)</f>
        <v>19.44</v>
      </c>
      <c r="G92" s="333">
        <v>19.44</v>
      </c>
      <c r="H92" s="357"/>
      <c r="I92" s="357"/>
      <c r="J92" s="357"/>
      <c r="K92" s="357"/>
      <c r="L92" s="364"/>
      <c r="M92" s="117"/>
      <c r="N92" s="117"/>
      <c r="O92" s="117"/>
      <c r="P92" s="117"/>
    </row>
    <row r="93" spans="1:16" ht="15" customHeight="1">
      <c r="A93" s="27" t="s">
        <v>69</v>
      </c>
      <c r="B93" s="210"/>
      <c r="C93" s="210"/>
      <c r="D93" s="210"/>
      <c r="E93" s="211" t="s">
        <v>55</v>
      </c>
      <c r="F93" s="333">
        <v>2400</v>
      </c>
      <c r="G93" s="372"/>
      <c r="H93" s="220"/>
      <c r="I93" s="333">
        <v>2059.84</v>
      </c>
      <c r="J93" s="368"/>
      <c r="K93" s="117"/>
      <c r="L93" s="22"/>
      <c r="M93" s="117"/>
      <c r="N93" s="117"/>
      <c r="O93" s="117"/>
      <c r="P93" s="117"/>
    </row>
    <row r="94" spans="2:16" ht="15" customHeight="1">
      <c r="B94" s="270" t="s">
        <v>83</v>
      </c>
      <c r="D94" s="270"/>
      <c r="E94" s="271" t="s">
        <v>32</v>
      </c>
      <c r="F94" s="333">
        <v>2400</v>
      </c>
      <c r="G94" s="279"/>
      <c r="H94" s="319"/>
      <c r="I94" s="333">
        <v>2059.84</v>
      </c>
      <c r="J94" s="368"/>
      <c r="K94" s="117"/>
      <c r="L94" s="22"/>
      <c r="M94" s="117"/>
      <c r="N94" s="117"/>
      <c r="O94" s="117"/>
      <c r="P94" s="117"/>
    </row>
    <row r="95" spans="1:16" ht="15" customHeight="1">
      <c r="A95" s="27"/>
      <c r="B95" s="270"/>
      <c r="C95" s="270" t="s">
        <v>124</v>
      </c>
      <c r="E95" s="271" t="s">
        <v>139</v>
      </c>
      <c r="F95" s="333">
        <v>2400</v>
      </c>
      <c r="G95" s="279"/>
      <c r="H95" s="319"/>
      <c r="I95" s="333">
        <v>2059.84</v>
      </c>
      <c r="J95" s="368"/>
      <c r="K95" s="117"/>
      <c r="L95" s="22"/>
      <c r="M95" s="117"/>
      <c r="N95" s="117"/>
      <c r="O95" s="117"/>
      <c r="P95" s="117"/>
    </row>
    <row r="96" spans="1:16" ht="15" customHeight="1">
      <c r="A96" s="27"/>
      <c r="B96" s="270" t="s">
        <v>86</v>
      </c>
      <c r="C96" s="270" t="s">
        <v>86</v>
      </c>
      <c r="D96" s="270" t="s">
        <v>90</v>
      </c>
      <c r="E96" s="271" t="s">
        <v>140</v>
      </c>
      <c r="F96" s="333">
        <v>2400</v>
      </c>
      <c r="G96" s="279"/>
      <c r="H96" s="319"/>
      <c r="I96" s="333">
        <v>2059.84</v>
      </c>
      <c r="J96" s="368"/>
      <c r="K96" s="117"/>
      <c r="L96" s="22"/>
      <c r="M96" s="117"/>
      <c r="N96" s="117"/>
      <c r="O96" s="117"/>
      <c r="P96" s="117"/>
    </row>
    <row r="97" spans="1:16" ht="15" customHeight="1">
      <c r="A97" s="268" t="s">
        <v>70</v>
      </c>
      <c r="B97" s="210"/>
      <c r="C97" s="210"/>
      <c r="D97" s="210"/>
      <c r="E97" s="211" t="s">
        <v>55</v>
      </c>
      <c r="F97" s="333">
        <v>242.54</v>
      </c>
      <c r="G97" s="333">
        <v>242.54</v>
      </c>
      <c r="H97" s="350"/>
      <c r="I97" s="350"/>
      <c r="J97" s="378"/>
      <c r="K97" s="183"/>
      <c r="L97" s="19"/>
      <c r="M97" s="183"/>
      <c r="N97" s="183"/>
      <c r="O97" s="183"/>
      <c r="P97" s="183"/>
    </row>
    <row r="98" spans="1:16" ht="15" customHeight="1">
      <c r="A98" s="268"/>
      <c r="B98" s="96" t="s">
        <v>83</v>
      </c>
      <c r="C98" s="96"/>
      <c r="D98" s="96"/>
      <c r="E98" s="122" t="s">
        <v>32</v>
      </c>
      <c r="F98" s="333">
        <v>220.84</v>
      </c>
      <c r="G98" s="333">
        <v>220.84</v>
      </c>
      <c r="H98" s="350"/>
      <c r="I98" s="350"/>
      <c r="J98" s="378"/>
      <c r="K98" s="183"/>
      <c r="L98" s="19"/>
      <c r="M98" s="183"/>
      <c r="N98" s="183"/>
      <c r="O98" s="183"/>
      <c r="P98" s="183"/>
    </row>
    <row r="99" spans="1:16" ht="15" customHeight="1">
      <c r="A99" s="268"/>
      <c r="B99" s="96"/>
      <c r="C99" s="96" t="s">
        <v>87</v>
      </c>
      <c r="D99" s="96"/>
      <c r="E99" s="122" t="s">
        <v>141</v>
      </c>
      <c r="F99" s="333">
        <v>142.79</v>
      </c>
      <c r="H99" s="350"/>
      <c r="I99" s="350"/>
      <c r="J99" s="378"/>
      <c r="K99" s="183"/>
      <c r="L99" s="19"/>
      <c r="M99" s="183"/>
      <c r="N99" s="183"/>
      <c r="O99" s="183"/>
      <c r="P99" s="183"/>
    </row>
    <row r="100" spans="1:16" ht="15" customHeight="1">
      <c r="A100" s="268"/>
      <c r="B100" s="96" t="s">
        <v>86</v>
      </c>
      <c r="C100" s="96" t="s">
        <v>86</v>
      </c>
      <c r="D100" s="96" t="s">
        <v>84</v>
      </c>
      <c r="E100" s="122" t="s">
        <v>89</v>
      </c>
      <c r="F100" s="333">
        <v>142.79</v>
      </c>
      <c r="G100" s="333">
        <v>142.79</v>
      </c>
      <c r="H100" s="350"/>
      <c r="I100" s="350"/>
      <c r="J100" s="378"/>
      <c r="K100" s="183"/>
      <c r="L100" s="19"/>
      <c r="M100" s="183"/>
      <c r="N100" s="183"/>
      <c r="O100" s="183"/>
      <c r="P100" s="183"/>
    </row>
    <row r="101" spans="1:16" ht="15" customHeight="1">
      <c r="A101" s="268"/>
      <c r="B101" s="96"/>
      <c r="C101" s="96" t="s">
        <v>84</v>
      </c>
      <c r="D101" s="96"/>
      <c r="E101" s="122" t="s">
        <v>85</v>
      </c>
      <c r="F101" s="333">
        <v>30.87</v>
      </c>
      <c r="G101" s="333">
        <v>142.79</v>
      </c>
      <c r="H101" s="350"/>
      <c r="I101" s="350"/>
      <c r="J101" s="378"/>
      <c r="K101" s="183"/>
      <c r="L101" s="19"/>
      <c r="M101" s="183"/>
      <c r="N101" s="183"/>
      <c r="O101" s="183"/>
      <c r="P101" s="183"/>
    </row>
    <row r="102" spans="1:16" ht="15" customHeight="1">
      <c r="A102" s="268"/>
      <c r="B102" s="96" t="s">
        <v>86</v>
      </c>
      <c r="C102" s="96" t="s">
        <v>86</v>
      </c>
      <c r="D102" s="96" t="s">
        <v>87</v>
      </c>
      <c r="E102" s="122" t="s">
        <v>88</v>
      </c>
      <c r="F102" s="333">
        <v>30.87</v>
      </c>
      <c r="G102" s="333">
        <v>30.87</v>
      </c>
      <c r="H102" s="350"/>
      <c r="I102" s="350"/>
      <c r="J102" s="378"/>
      <c r="K102" s="183"/>
      <c r="L102" s="19"/>
      <c r="M102" s="183"/>
      <c r="N102" s="183"/>
      <c r="O102" s="183"/>
      <c r="P102" s="183"/>
    </row>
    <row r="103" spans="1:16" ht="15" customHeight="1">
      <c r="A103" s="268"/>
      <c r="B103" s="96"/>
      <c r="C103" s="96" t="s">
        <v>96</v>
      </c>
      <c r="D103" s="96"/>
      <c r="E103" s="122" t="s">
        <v>97</v>
      </c>
      <c r="F103" s="333">
        <v>47.18</v>
      </c>
      <c r="G103" s="333">
        <v>47.18</v>
      </c>
      <c r="H103" s="350"/>
      <c r="I103" s="350"/>
      <c r="J103" s="378"/>
      <c r="K103" s="183"/>
      <c r="L103" s="19"/>
      <c r="M103" s="183"/>
      <c r="N103" s="183"/>
      <c r="O103" s="183"/>
      <c r="P103" s="183"/>
    </row>
    <row r="104" spans="1:16" ht="15" customHeight="1">
      <c r="A104" s="268"/>
      <c r="B104" s="96" t="s">
        <v>86</v>
      </c>
      <c r="C104" s="96" t="s">
        <v>86</v>
      </c>
      <c r="D104" s="96" t="s">
        <v>87</v>
      </c>
      <c r="E104" s="122" t="s">
        <v>98</v>
      </c>
      <c r="F104" s="333">
        <v>1.53</v>
      </c>
      <c r="G104" s="333">
        <v>1.53</v>
      </c>
      <c r="H104" s="350"/>
      <c r="I104" s="350"/>
      <c r="J104" s="378"/>
      <c r="K104" s="183"/>
      <c r="L104" s="19"/>
      <c r="M104" s="183"/>
      <c r="N104" s="183"/>
      <c r="O104" s="183"/>
      <c r="P104" s="183"/>
    </row>
    <row r="105" spans="1:16" ht="15" customHeight="1">
      <c r="A105" s="268"/>
      <c r="B105" s="96" t="s">
        <v>86</v>
      </c>
      <c r="C105" s="96" t="s">
        <v>86</v>
      </c>
      <c r="D105" s="96" t="s">
        <v>84</v>
      </c>
      <c r="E105" s="122" t="s">
        <v>107</v>
      </c>
      <c r="F105" s="333">
        <v>5.27</v>
      </c>
      <c r="G105" s="333">
        <v>5.27</v>
      </c>
      <c r="H105" s="350"/>
      <c r="I105" s="350"/>
      <c r="J105" s="378"/>
      <c r="K105" s="183"/>
      <c r="L105" s="19"/>
      <c r="M105" s="183"/>
      <c r="N105" s="183"/>
      <c r="O105" s="183"/>
      <c r="P105" s="183"/>
    </row>
    <row r="106" spans="1:16" ht="15" customHeight="1">
      <c r="A106" s="268"/>
      <c r="B106" s="96" t="s">
        <v>86</v>
      </c>
      <c r="C106" s="96" t="s">
        <v>86</v>
      </c>
      <c r="D106" s="96" t="s">
        <v>142</v>
      </c>
      <c r="E106" s="122" t="s">
        <v>143</v>
      </c>
      <c r="F106" s="333">
        <v>20.98</v>
      </c>
      <c r="G106" s="333">
        <v>20.98</v>
      </c>
      <c r="H106" s="350"/>
      <c r="I106" s="350"/>
      <c r="J106" s="378"/>
      <c r="K106" s="183"/>
      <c r="L106" s="19"/>
      <c r="M106" s="183"/>
      <c r="N106" s="183"/>
      <c r="O106" s="183"/>
      <c r="P106" s="183"/>
    </row>
    <row r="107" spans="1:16" ht="15" customHeight="1">
      <c r="A107" s="268"/>
      <c r="B107" s="96" t="s">
        <v>86</v>
      </c>
      <c r="C107" s="96" t="s">
        <v>86</v>
      </c>
      <c r="D107" s="96" t="s">
        <v>90</v>
      </c>
      <c r="E107" s="122" t="s">
        <v>144</v>
      </c>
      <c r="F107" s="333">
        <v>19.4</v>
      </c>
      <c r="G107" s="333">
        <v>19.4</v>
      </c>
      <c r="H107" s="350"/>
      <c r="I107" s="350"/>
      <c r="J107" s="378"/>
      <c r="K107" s="183"/>
      <c r="L107" s="19"/>
      <c r="M107" s="183"/>
      <c r="N107" s="183"/>
      <c r="O107" s="183"/>
      <c r="P107" s="183"/>
    </row>
    <row r="108" spans="1:16" ht="15" customHeight="1">
      <c r="A108" s="268"/>
      <c r="B108" s="96" t="s">
        <v>105</v>
      </c>
      <c r="C108" s="96"/>
      <c r="D108" s="96"/>
      <c r="E108" s="122" t="s">
        <v>34</v>
      </c>
      <c r="F108" s="333">
        <v>10.06</v>
      </c>
      <c r="G108" s="333">
        <v>10.06</v>
      </c>
      <c r="H108" s="350"/>
      <c r="I108" s="350"/>
      <c r="J108" s="378"/>
      <c r="K108" s="183"/>
      <c r="L108" s="19"/>
      <c r="M108" s="183"/>
      <c r="N108" s="183"/>
      <c r="O108" s="183"/>
      <c r="P108" s="183"/>
    </row>
    <row r="109" spans="1:16" ht="15" customHeight="1">
      <c r="A109" s="268"/>
      <c r="B109" s="96"/>
      <c r="C109" s="96" t="s">
        <v>112</v>
      </c>
      <c r="D109" s="96"/>
      <c r="E109" s="122" t="s">
        <v>113</v>
      </c>
      <c r="F109" s="333">
        <v>10.06</v>
      </c>
      <c r="G109" s="333">
        <v>10.06</v>
      </c>
      <c r="H109" s="350"/>
      <c r="I109" s="350"/>
      <c r="J109" s="378"/>
      <c r="K109" s="183"/>
      <c r="L109" s="19"/>
      <c r="M109" s="183"/>
      <c r="N109" s="183"/>
      <c r="O109" s="183"/>
      <c r="P109" s="183"/>
    </row>
    <row r="110" spans="1:16" ht="15" customHeight="1">
      <c r="A110" s="268"/>
      <c r="B110" s="96" t="s">
        <v>86</v>
      </c>
      <c r="C110" s="96" t="s">
        <v>86</v>
      </c>
      <c r="D110" s="96" t="s">
        <v>87</v>
      </c>
      <c r="E110" s="122" t="s">
        <v>135</v>
      </c>
      <c r="F110" s="333">
        <v>10.06</v>
      </c>
      <c r="G110" s="333">
        <v>10.06</v>
      </c>
      <c r="H110" s="350"/>
      <c r="I110" s="350"/>
      <c r="J110" s="378"/>
      <c r="K110" s="183"/>
      <c r="L110" s="19"/>
      <c r="M110" s="183"/>
      <c r="N110" s="183"/>
      <c r="O110" s="183"/>
      <c r="P110" s="183"/>
    </row>
    <row r="111" spans="1:16" ht="15" customHeight="1">
      <c r="A111" s="268"/>
      <c r="B111" s="96" t="s">
        <v>106</v>
      </c>
      <c r="C111" s="96"/>
      <c r="D111" s="96"/>
      <c r="E111" s="122" t="s">
        <v>40</v>
      </c>
      <c r="F111" s="333">
        <v>11.64</v>
      </c>
      <c r="G111" s="333">
        <v>11.64</v>
      </c>
      <c r="H111" s="350"/>
      <c r="I111" s="350"/>
      <c r="J111" s="378"/>
      <c r="K111" s="183"/>
      <c r="L111" s="19"/>
      <c r="M111" s="183"/>
      <c r="N111" s="183"/>
      <c r="O111" s="183"/>
      <c r="P111" s="183"/>
    </row>
    <row r="112" spans="1:16" ht="15" customHeight="1">
      <c r="A112" s="268"/>
      <c r="B112" s="96"/>
      <c r="D112" s="96" t="s">
        <v>84</v>
      </c>
      <c r="E112" s="122" t="s">
        <v>41</v>
      </c>
      <c r="F112" s="333">
        <v>11.64</v>
      </c>
      <c r="G112" s="333">
        <v>11.64</v>
      </c>
      <c r="H112" s="350"/>
      <c r="I112" s="350"/>
      <c r="J112" s="378"/>
      <c r="K112" s="183"/>
      <c r="L112" s="19"/>
      <c r="M112" s="183"/>
      <c r="N112" s="183"/>
      <c r="O112" s="183"/>
      <c r="P112" s="183"/>
    </row>
    <row r="113" spans="1:16" ht="15" customHeight="1">
      <c r="A113" s="268"/>
      <c r="B113" s="96" t="s">
        <v>86</v>
      </c>
      <c r="C113" s="96" t="s">
        <v>86</v>
      </c>
      <c r="D113" s="96" t="s">
        <v>87</v>
      </c>
      <c r="E113" s="122" t="s">
        <v>43</v>
      </c>
      <c r="F113" s="333">
        <v>11.64</v>
      </c>
      <c r="G113" s="333">
        <v>11.64</v>
      </c>
      <c r="H113" s="350"/>
      <c r="I113" s="350"/>
      <c r="J113" s="378"/>
      <c r="K113" s="183"/>
      <c r="L113" s="19"/>
      <c r="M113" s="183"/>
      <c r="N113" s="183"/>
      <c r="O113" s="183"/>
      <c r="P113" s="183"/>
    </row>
    <row r="114" spans="1:16" ht="15" customHeight="1">
      <c r="A114" s="117" t="s">
        <v>71</v>
      </c>
      <c r="B114" s="96"/>
      <c r="C114" s="96"/>
      <c r="D114" s="96"/>
      <c r="E114" s="211" t="s">
        <v>55</v>
      </c>
      <c r="F114" s="333">
        <v>45.38</v>
      </c>
      <c r="G114" s="333">
        <v>45.38</v>
      </c>
      <c r="H114" s="117"/>
      <c r="I114" s="117"/>
      <c r="J114" s="117"/>
      <c r="K114" s="117"/>
      <c r="L114" s="22"/>
      <c r="M114" s="117"/>
      <c r="N114" s="117"/>
      <c r="O114" s="117"/>
      <c r="P114" s="117"/>
    </row>
    <row r="115" spans="1:16" ht="15" customHeight="1">
      <c r="A115" s="117"/>
      <c r="B115" s="228">
        <v>208</v>
      </c>
      <c r="C115" s="96"/>
      <c r="D115" s="96"/>
      <c r="E115" s="122" t="s">
        <v>32</v>
      </c>
      <c r="F115" s="333">
        <v>43.24</v>
      </c>
      <c r="G115" s="333">
        <v>43.24</v>
      </c>
      <c r="H115" s="117"/>
      <c r="I115" s="117"/>
      <c r="J115" s="117"/>
      <c r="K115" s="117"/>
      <c r="L115" s="22"/>
      <c r="M115" s="117"/>
      <c r="N115" s="117"/>
      <c r="O115" s="117"/>
      <c r="P115" s="117"/>
    </row>
    <row r="116" spans="1:16" ht="15" customHeight="1">
      <c r="A116" s="117"/>
      <c r="B116" s="96"/>
      <c r="C116" s="228">
        <v>5</v>
      </c>
      <c r="D116" s="96"/>
      <c r="E116" s="122" t="s">
        <v>120</v>
      </c>
      <c r="F116" s="333">
        <v>5.5</v>
      </c>
      <c r="G116" s="333">
        <v>5.5</v>
      </c>
      <c r="H116" s="117"/>
      <c r="I116" s="117"/>
      <c r="J116" s="117"/>
      <c r="K116" s="117"/>
      <c r="L116" s="22"/>
      <c r="M116" s="117"/>
      <c r="N116" s="117"/>
      <c r="O116" s="117"/>
      <c r="P116" s="117"/>
    </row>
    <row r="117" spans="1:16" ht="15" customHeight="1">
      <c r="A117" s="117"/>
      <c r="B117" s="228">
        <v>208</v>
      </c>
      <c r="C117" s="228">
        <v>5</v>
      </c>
      <c r="D117" s="228">
        <v>2</v>
      </c>
      <c r="E117" s="122" t="s">
        <v>121</v>
      </c>
      <c r="F117" s="333">
        <v>0.2</v>
      </c>
      <c r="G117" s="333">
        <v>0.2</v>
      </c>
      <c r="H117" s="117"/>
      <c r="I117" s="117"/>
      <c r="J117" s="117"/>
      <c r="K117" s="117"/>
      <c r="L117" s="22"/>
      <c r="M117" s="117"/>
      <c r="N117" s="117"/>
      <c r="O117" s="117"/>
      <c r="P117" s="117"/>
    </row>
    <row r="118" spans="1:16" ht="15" customHeight="1">
      <c r="A118" s="117"/>
      <c r="B118" s="228">
        <v>208</v>
      </c>
      <c r="C118" s="228">
        <v>5</v>
      </c>
      <c r="D118" s="228">
        <v>5</v>
      </c>
      <c r="E118" s="122" t="s">
        <v>145</v>
      </c>
      <c r="F118" s="333">
        <v>5.3</v>
      </c>
      <c r="G118" s="333">
        <v>5.3</v>
      </c>
      <c r="H118" s="117"/>
      <c r="I118" s="117"/>
      <c r="J118" s="117"/>
      <c r="K118" s="117"/>
      <c r="L118" s="22"/>
      <c r="M118" s="117"/>
      <c r="N118" s="117"/>
      <c r="O118" s="117"/>
      <c r="P118" s="117"/>
    </row>
    <row r="119" spans="1:16" ht="15" customHeight="1">
      <c r="A119" s="117"/>
      <c r="B119" s="96"/>
      <c r="C119" s="228">
        <v>10</v>
      </c>
      <c r="D119" s="96"/>
      <c r="E119" s="122" t="s">
        <v>125</v>
      </c>
      <c r="F119" s="333">
        <v>37.74</v>
      </c>
      <c r="G119" s="333">
        <v>37.74</v>
      </c>
      <c r="H119" s="117"/>
      <c r="I119" s="117"/>
      <c r="J119" s="117"/>
      <c r="K119" s="117"/>
      <c r="L119" s="22"/>
      <c r="M119" s="117"/>
      <c r="N119" s="117"/>
      <c r="O119" s="117"/>
      <c r="P119" s="117"/>
    </row>
    <row r="120" spans="1:16" ht="15" customHeight="1">
      <c r="A120" s="117"/>
      <c r="B120" s="228">
        <v>208</v>
      </c>
      <c r="C120" s="228">
        <v>10</v>
      </c>
      <c r="D120" s="228">
        <v>5</v>
      </c>
      <c r="E120" s="122" t="s">
        <v>128</v>
      </c>
      <c r="F120" s="333">
        <v>37.74</v>
      </c>
      <c r="G120" s="333">
        <v>37.74</v>
      </c>
      <c r="H120" s="117"/>
      <c r="I120" s="117"/>
      <c r="J120" s="117"/>
      <c r="K120" s="117"/>
      <c r="L120" s="22"/>
      <c r="M120" s="117"/>
      <c r="N120" s="117"/>
      <c r="O120" s="117"/>
      <c r="P120" s="117"/>
    </row>
    <row r="121" spans="1:16" ht="15" customHeight="1">
      <c r="A121" s="117"/>
      <c r="B121" s="228">
        <v>210</v>
      </c>
      <c r="C121" s="96"/>
      <c r="D121" s="96"/>
      <c r="E121" s="122" t="s">
        <v>34</v>
      </c>
      <c r="F121" s="333">
        <v>2.14</v>
      </c>
      <c r="G121" s="333">
        <v>2.14</v>
      </c>
      <c r="H121" s="117"/>
      <c r="I121" s="117"/>
      <c r="J121" s="117"/>
      <c r="K121" s="117"/>
      <c r="L121" s="22"/>
      <c r="M121" s="117"/>
      <c r="N121" s="117"/>
      <c r="O121" s="117"/>
      <c r="P121" s="117"/>
    </row>
    <row r="122" spans="1:16" ht="15" customHeight="1">
      <c r="A122" s="117"/>
      <c r="B122" s="96"/>
      <c r="C122" s="228">
        <v>11</v>
      </c>
      <c r="D122" s="96"/>
      <c r="E122" s="122" t="s">
        <v>129</v>
      </c>
      <c r="F122" s="333">
        <v>2.14</v>
      </c>
      <c r="G122" s="333">
        <v>2.14</v>
      </c>
      <c r="H122" s="117"/>
      <c r="I122" s="117"/>
      <c r="J122" s="117"/>
      <c r="K122" s="117"/>
      <c r="L122" s="22"/>
      <c r="M122" s="117"/>
      <c r="N122" s="117"/>
      <c r="O122" s="117"/>
      <c r="P122" s="117"/>
    </row>
    <row r="123" spans="1:16" ht="15" customHeight="1">
      <c r="A123" s="117"/>
      <c r="B123" s="228">
        <v>210</v>
      </c>
      <c r="C123" s="228">
        <v>11</v>
      </c>
      <c r="D123" s="228">
        <v>2</v>
      </c>
      <c r="E123" s="122" t="s">
        <v>130</v>
      </c>
      <c r="F123" s="333">
        <v>2.14</v>
      </c>
      <c r="G123" s="333">
        <v>2.14</v>
      </c>
      <c r="H123" s="117"/>
      <c r="I123" s="117"/>
      <c r="J123" s="117"/>
      <c r="K123" s="117"/>
      <c r="L123" s="22"/>
      <c r="M123" s="117"/>
      <c r="N123" s="117"/>
      <c r="O123" s="117"/>
      <c r="P123" s="117"/>
    </row>
    <row r="124" spans="1:16" ht="15" customHeight="1">
      <c r="A124" s="117" t="s">
        <v>72</v>
      </c>
      <c r="B124" s="210"/>
      <c r="C124" s="210"/>
      <c r="D124" s="210"/>
      <c r="E124" s="211" t="s">
        <v>55</v>
      </c>
      <c r="F124" s="333">
        <f>SUM(F125:F136)</f>
        <v>54.65</v>
      </c>
      <c r="G124" s="333">
        <f>SUM(G125:G136)</f>
        <v>54.65</v>
      </c>
      <c r="H124" s="117"/>
      <c r="I124" s="117"/>
      <c r="J124" s="117"/>
      <c r="K124" s="117"/>
      <c r="L124" s="22"/>
      <c r="M124" s="117"/>
      <c r="N124" s="117"/>
      <c r="O124" s="117"/>
      <c r="P124" s="117"/>
    </row>
    <row r="125" spans="1:16" ht="15" customHeight="1">
      <c r="A125" s="117"/>
      <c r="B125" s="283">
        <v>208</v>
      </c>
      <c r="C125" s="284"/>
      <c r="D125" s="284"/>
      <c r="E125" s="283" t="s">
        <v>32</v>
      </c>
      <c r="F125" s="224">
        <f aca="true" t="shared" si="0" ref="F125:F135">SUM(G125:L125)</f>
        <v>0</v>
      </c>
      <c r="G125" s="224"/>
      <c r="H125" s="117"/>
      <c r="I125" s="117"/>
      <c r="J125" s="117"/>
      <c r="K125" s="117"/>
      <c r="L125" s="22"/>
      <c r="M125" s="117"/>
      <c r="N125" s="117"/>
      <c r="O125" s="117"/>
      <c r="P125" s="117"/>
    </row>
    <row r="126" spans="1:16" ht="15" customHeight="1">
      <c r="A126" s="117"/>
      <c r="B126" s="283"/>
      <c r="C126" s="283">
        <v>2</v>
      </c>
      <c r="D126" s="284"/>
      <c r="E126" s="283" t="s">
        <v>146</v>
      </c>
      <c r="F126" s="224">
        <f t="shared" si="0"/>
        <v>0</v>
      </c>
      <c r="G126" s="224"/>
      <c r="H126" s="117"/>
      <c r="I126" s="117"/>
      <c r="J126" s="117"/>
      <c r="K126" s="117"/>
      <c r="L126" s="22"/>
      <c r="M126" s="117"/>
      <c r="N126" s="117"/>
      <c r="O126" s="117"/>
      <c r="P126" s="117"/>
    </row>
    <row r="127" spans="1:16" ht="15" customHeight="1">
      <c r="A127" s="117"/>
      <c r="B127" s="283">
        <v>208</v>
      </c>
      <c r="C127" s="283">
        <v>2</v>
      </c>
      <c r="D127" s="283">
        <v>99</v>
      </c>
      <c r="E127" s="283" t="s">
        <v>147</v>
      </c>
      <c r="F127" s="333">
        <f t="shared" si="0"/>
        <v>41.5</v>
      </c>
      <c r="G127" s="333">
        <v>41.5</v>
      </c>
      <c r="H127" s="117"/>
      <c r="I127" s="117"/>
      <c r="J127" s="117"/>
      <c r="K127" s="117"/>
      <c r="L127" s="22"/>
      <c r="M127" s="117"/>
      <c r="N127" s="117"/>
      <c r="O127" s="117"/>
      <c r="P127" s="117"/>
    </row>
    <row r="128" spans="2:16" ht="15" customHeight="1">
      <c r="B128" s="228">
        <v>208</v>
      </c>
      <c r="C128" s="96"/>
      <c r="D128" s="96"/>
      <c r="E128" s="283" t="s">
        <v>32</v>
      </c>
      <c r="F128" s="224">
        <f t="shared" si="0"/>
        <v>0</v>
      </c>
      <c r="G128" s="224"/>
      <c r="H128" s="117"/>
      <c r="I128" s="117"/>
      <c r="J128" s="117"/>
      <c r="K128" s="117"/>
      <c r="L128" s="22"/>
      <c r="M128" s="117"/>
      <c r="N128" s="117"/>
      <c r="O128" s="117"/>
      <c r="P128" s="117"/>
    </row>
    <row r="129" spans="1:16" ht="15" customHeight="1">
      <c r="A129" s="117"/>
      <c r="B129" s="96"/>
      <c r="C129" s="228">
        <v>5</v>
      </c>
      <c r="D129" s="96"/>
      <c r="E129" s="122" t="s">
        <v>120</v>
      </c>
      <c r="F129" s="224">
        <f t="shared" si="0"/>
        <v>0</v>
      </c>
      <c r="G129" s="224"/>
      <c r="H129" s="117"/>
      <c r="I129" s="117"/>
      <c r="J129" s="117"/>
      <c r="K129" s="117"/>
      <c r="L129" s="22"/>
      <c r="M129" s="117"/>
      <c r="N129" s="117"/>
      <c r="O129" s="117"/>
      <c r="P129" s="117"/>
    </row>
    <row r="130" spans="1:16" ht="15" customHeight="1">
      <c r="A130" s="117"/>
      <c r="B130" s="228">
        <v>208</v>
      </c>
      <c r="C130" s="228">
        <v>5</v>
      </c>
      <c r="D130" s="228">
        <v>5</v>
      </c>
      <c r="E130" s="122" t="s">
        <v>145</v>
      </c>
      <c r="F130" s="333">
        <f t="shared" si="0"/>
        <v>6.77</v>
      </c>
      <c r="G130" s="333">
        <v>6.77</v>
      </c>
      <c r="H130" s="117"/>
      <c r="I130" s="117"/>
      <c r="J130" s="117"/>
      <c r="K130" s="117"/>
      <c r="L130" s="22"/>
      <c r="M130" s="117"/>
      <c r="N130" s="117"/>
      <c r="O130" s="117"/>
      <c r="P130" s="117"/>
    </row>
    <row r="131" spans="1:16" ht="15" customHeight="1">
      <c r="A131" s="117"/>
      <c r="B131" s="283">
        <v>210</v>
      </c>
      <c r="C131" s="284"/>
      <c r="D131" s="284"/>
      <c r="E131" s="283" t="s">
        <v>34</v>
      </c>
      <c r="F131" s="224">
        <f t="shared" si="0"/>
        <v>0</v>
      </c>
      <c r="G131" s="224"/>
      <c r="H131" s="117"/>
      <c r="I131" s="117"/>
      <c r="J131" s="117"/>
      <c r="K131" s="117"/>
      <c r="L131" s="22"/>
      <c r="M131" s="117"/>
      <c r="N131" s="117"/>
      <c r="O131" s="117"/>
      <c r="P131" s="117"/>
    </row>
    <row r="132" spans="1:16" ht="15" customHeight="1">
      <c r="A132" s="117"/>
      <c r="B132" s="283"/>
      <c r="C132" s="283">
        <v>11</v>
      </c>
      <c r="D132" s="284"/>
      <c r="E132" s="283" t="s">
        <v>148</v>
      </c>
      <c r="F132" s="224">
        <f t="shared" si="0"/>
        <v>0</v>
      </c>
      <c r="G132" s="224"/>
      <c r="H132" s="117"/>
      <c r="I132" s="117"/>
      <c r="J132" s="117"/>
      <c r="K132" s="117"/>
      <c r="L132" s="22"/>
      <c r="M132" s="117"/>
      <c r="N132" s="117"/>
      <c r="O132" s="117"/>
      <c r="P132" s="117"/>
    </row>
    <row r="133" spans="1:16" ht="15" customHeight="1">
      <c r="A133" s="117"/>
      <c r="B133" s="283">
        <v>210</v>
      </c>
      <c r="C133" s="283">
        <v>11</v>
      </c>
      <c r="D133" s="283">
        <v>2</v>
      </c>
      <c r="E133" s="283" t="s">
        <v>114</v>
      </c>
      <c r="F133" s="333">
        <f t="shared" si="0"/>
        <v>2.42</v>
      </c>
      <c r="G133" s="333">
        <v>2.42</v>
      </c>
      <c r="H133" s="117"/>
      <c r="I133" s="117"/>
      <c r="J133" s="117"/>
      <c r="K133" s="117"/>
      <c r="L133" s="22"/>
      <c r="M133" s="117"/>
      <c r="N133" s="117"/>
      <c r="O133" s="117"/>
      <c r="P133" s="117"/>
    </row>
    <row r="134" spans="1:16" ht="15" customHeight="1">
      <c r="A134" s="117"/>
      <c r="B134" s="283">
        <v>221</v>
      </c>
      <c r="C134" s="284"/>
      <c r="D134" s="284"/>
      <c r="E134" s="283" t="s">
        <v>40</v>
      </c>
      <c r="F134" s="224">
        <f t="shared" si="0"/>
        <v>0</v>
      </c>
      <c r="G134" s="224"/>
      <c r="H134" s="117"/>
      <c r="I134" s="117"/>
      <c r="J134" s="117"/>
      <c r="K134" s="117"/>
      <c r="L134" s="22"/>
      <c r="M134" s="117"/>
      <c r="N134" s="117"/>
      <c r="O134" s="117"/>
      <c r="P134" s="117"/>
    </row>
    <row r="135" spans="1:16" ht="15" customHeight="1">
      <c r="A135" s="117"/>
      <c r="B135" s="283"/>
      <c r="C135" s="283">
        <v>2</v>
      </c>
      <c r="D135" s="284"/>
      <c r="E135" s="283" t="s">
        <v>41</v>
      </c>
      <c r="F135" s="224">
        <f t="shared" si="0"/>
        <v>0</v>
      </c>
      <c r="G135" s="224"/>
      <c r="H135" s="117"/>
      <c r="I135" s="117"/>
      <c r="J135" s="117"/>
      <c r="K135" s="117"/>
      <c r="L135" s="22"/>
      <c r="M135" s="117"/>
      <c r="N135" s="117"/>
      <c r="O135" s="117"/>
      <c r="P135" s="117"/>
    </row>
    <row r="136" spans="1:16" ht="15" customHeight="1">
      <c r="A136" s="183"/>
      <c r="B136" s="285">
        <v>221</v>
      </c>
      <c r="C136" s="285">
        <v>2</v>
      </c>
      <c r="D136" s="285">
        <v>1</v>
      </c>
      <c r="E136" s="285" t="s">
        <v>43</v>
      </c>
      <c r="F136" s="333">
        <v>3.96</v>
      </c>
      <c r="G136" s="333">
        <v>3.96</v>
      </c>
      <c r="H136" s="183"/>
      <c r="I136" s="183"/>
      <c r="J136" s="183"/>
      <c r="K136" s="183"/>
      <c r="L136" s="19"/>
      <c r="M136" s="183"/>
      <c r="N136" s="183"/>
      <c r="O136" s="183"/>
      <c r="P136" s="183"/>
    </row>
    <row r="137" spans="1:16" ht="15" customHeight="1">
      <c r="A137" s="117" t="s">
        <v>73</v>
      </c>
      <c r="B137" s="216"/>
      <c r="C137" s="216"/>
      <c r="D137" s="216"/>
      <c r="E137" s="211" t="s">
        <v>55</v>
      </c>
      <c r="F137" s="333">
        <v>916.28</v>
      </c>
      <c r="G137" s="216"/>
      <c r="H137" s="216"/>
      <c r="I137" s="216"/>
      <c r="J137" s="216"/>
      <c r="K137" s="333">
        <v>916.28</v>
      </c>
      <c r="L137" s="89"/>
      <c r="M137" s="216"/>
      <c r="N137" s="216"/>
      <c r="O137" s="216"/>
      <c r="P137" s="216"/>
    </row>
    <row r="138" spans="1:16" ht="15" customHeight="1">
      <c r="A138" s="216"/>
      <c r="B138" s="346">
        <v>103</v>
      </c>
      <c r="C138" s="223"/>
      <c r="D138" s="223"/>
      <c r="E138" s="36" t="s">
        <v>149</v>
      </c>
      <c r="F138" s="333">
        <v>916.28</v>
      </c>
      <c r="G138" s="216"/>
      <c r="H138" s="216"/>
      <c r="I138" s="216"/>
      <c r="J138" s="216"/>
      <c r="K138" s="333">
        <v>916.28</v>
      </c>
      <c r="L138" s="89"/>
      <c r="M138" s="216"/>
      <c r="N138" s="216"/>
      <c r="O138" s="216"/>
      <c r="P138" s="216"/>
    </row>
    <row r="139" spans="1:16" ht="15" customHeight="1">
      <c r="A139" s="216"/>
      <c r="B139" s="371"/>
      <c r="C139" s="189" t="s">
        <v>87</v>
      </c>
      <c r="D139" s="36"/>
      <c r="E139" s="36" t="s">
        <v>150</v>
      </c>
      <c r="F139" s="333">
        <v>916.28</v>
      </c>
      <c r="G139" s="216"/>
      <c r="H139" s="216"/>
      <c r="I139" s="216"/>
      <c r="J139" s="380"/>
      <c r="K139" s="333">
        <v>916.28</v>
      </c>
      <c r="L139" s="89"/>
      <c r="M139" s="216"/>
      <c r="N139" s="216"/>
      <c r="O139" s="216"/>
      <c r="P139" s="216"/>
    </row>
    <row r="140" spans="1:16" ht="15" customHeight="1">
      <c r="A140" s="216"/>
      <c r="B140" s="371"/>
      <c r="C140" s="189"/>
      <c r="D140" s="157">
        <v>80</v>
      </c>
      <c r="E140" s="24" t="s">
        <v>151</v>
      </c>
      <c r="F140" s="333">
        <v>916.28</v>
      </c>
      <c r="G140" s="379"/>
      <c r="H140" s="216"/>
      <c r="I140" s="381"/>
      <c r="J140" s="216"/>
      <c r="K140" s="333">
        <v>916.28</v>
      </c>
      <c r="L140" s="382"/>
      <c r="M140" s="216"/>
      <c r="N140" s="216"/>
      <c r="O140" s="216"/>
      <c r="P140" s="216"/>
    </row>
  </sheetData>
  <sheetProtection/>
  <mergeCells count="18">
    <mergeCell ref="A1:P1"/>
    <mergeCell ref="N3:P3"/>
    <mergeCell ref="B4:D4"/>
    <mergeCell ref="F4:P4"/>
    <mergeCell ref="G5:H5"/>
    <mergeCell ref="K5:L5"/>
    <mergeCell ref="A4:A6"/>
    <mergeCell ref="B5:B6"/>
    <mergeCell ref="C5:C6"/>
    <mergeCell ref="D5:D6"/>
    <mergeCell ref="E4:E6"/>
    <mergeCell ref="F5:F6"/>
    <mergeCell ref="I5:I6"/>
    <mergeCell ref="J5:J6"/>
    <mergeCell ref="M5:M6"/>
    <mergeCell ref="N5:N6"/>
    <mergeCell ref="O5:O6"/>
    <mergeCell ref="P5:P6"/>
  </mergeCells>
  <printOptions horizontalCentered="1"/>
  <pageMargins left="0.12" right="0.19" top="0.31" bottom="0.31" header="0.24" footer="0.12"/>
  <pageSetup horizontalDpi="600" verticalDpi="600" orientation="landscape" paperSize="9" scale="81"/>
</worksheet>
</file>

<file path=xl/worksheets/sheet27.xml><?xml version="1.0" encoding="utf-8"?>
<worksheet xmlns="http://schemas.openxmlformats.org/spreadsheetml/2006/main" xmlns:r="http://schemas.openxmlformats.org/officeDocument/2006/relationships">
  <sheetPr>
    <tabColor indexed="21"/>
  </sheetPr>
  <dimension ref="A1:IO138"/>
  <sheetViews>
    <sheetView showGridLines="0" showZeros="0" zoomScale="110" zoomScaleNormal="110" workbookViewId="0" topLeftCell="A111">
      <selection activeCell="B136" sqref="B136:E138"/>
    </sheetView>
  </sheetViews>
  <sheetFormatPr defaultColWidth="9.33203125" defaultRowHeight="11.25"/>
  <cols>
    <col min="1" max="1" width="22.33203125" style="100" customWidth="1"/>
    <col min="2" max="4" width="7.5" style="100" customWidth="1"/>
    <col min="5" max="5" width="30.16015625" style="100" customWidth="1"/>
    <col min="6" max="10" width="19" style="100" customWidth="1"/>
    <col min="11" max="248" width="9.16015625" style="100" customWidth="1"/>
    <col min="249" max="254" width="9.16015625" style="0" customWidth="1"/>
  </cols>
  <sheetData>
    <row r="1" spans="1:11" ht="25.5" customHeight="1">
      <c r="A1" s="341" t="s">
        <v>152</v>
      </c>
      <c r="B1" s="341"/>
      <c r="C1" s="341"/>
      <c r="D1" s="341"/>
      <c r="E1" s="341"/>
      <c r="F1" s="341"/>
      <c r="G1" s="341"/>
      <c r="H1" s="341"/>
      <c r="I1" s="341"/>
      <c r="J1" s="341"/>
      <c r="K1" s="342"/>
    </row>
    <row r="2" spans="9:12" ht="17.25" customHeight="1">
      <c r="I2" s="213" t="s">
        <v>153</v>
      </c>
      <c r="J2" s="213"/>
      <c r="K2"/>
      <c r="L2"/>
    </row>
    <row r="3" spans="1:12" ht="17.25" customHeight="1">
      <c r="A3" s="78" t="s">
        <v>25</v>
      </c>
      <c r="B3" s="208"/>
      <c r="C3" s="208"/>
      <c r="D3" s="208"/>
      <c r="E3" s="208"/>
      <c r="I3" s="213" t="s">
        <v>26</v>
      </c>
      <c r="J3" s="214"/>
      <c r="K3"/>
      <c r="L3"/>
    </row>
    <row r="4" spans="1:11" s="309" customFormat="1" ht="12">
      <c r="A4" s="83" t="s">
        <v>52</v>
      </c>
      <c r="B4" s="109" t="s">
        <v>76</v>
      </c>
      <c r="C4" s="109"/>
      <c r="D4" s="109"/>
      <c r="E4" s="108" t="s">
        <v>77</v>
      </c>
      <c r="F4" s="312" t="s">
        <v>54</v>
      </c>
      <c r="G4" s="313"/>
      <c r="H4" s="313"/>
      <c r="I4" s="313"/>
      <c r="J4" s="329"/>
      <c r="K4" s="3"/>
    </row>
    <row r="5" spans="1:11" s="309" customFormat="1" ht="12">
      <c r="A5" s="83"/>
      <c r="B5" s="143" t="s">
        <v>78</v>
      </c>
      <c r="C5" s="143" t="s">
        <v>79</v>
      </c>
      <c r="D5" s="143" t="s">
        <v>80</v>
      </c>
      <c r="E5" s="108"/>
      <c r="F5" s="141" t="s">
        <v>55</v>
      </c>
      <c r="G5" s="294" t="s">
        <v>56</v>
      </c>
      <c r="H5" s="295"/>
      <c r="I5" s="300"/>
      <c r="J5" s="141" t="s">
        <v>57</v>
      </c>
      <c r="K5" s="3"/>
    </row>
    <row r="6" spans="1:11" s="309" customFormat="1" ht="24">
      <c r="A6" s="83"/>
      <c r="B6" s="146"/>
      <c r="C6" s="146"/>
      <c r="D6" s="146"/>
      <c r="E6" s="108"/>
      <c r="F6" s="147"/>
      <c r="G6" s="147" t="s">
        <v>60</v>
      </c>
      <c r="H6" s="147" t="s">
        <v>61</v>
      </c>
      <c r="I6" s="147" t="s">
        <v>62</v>
      </c>
      <c r="J6" s="147"/>
      <c r="K6" s="3"/>
    </row>
    <row r="7" spans="1:11" s="309" customFormat="1" ht="15" customHeight="1">
      <c r="A7" s="83"/>
      <c r="B7" s="146"/>
      <c r="C7" s="146"/>
      <c r="D7" s="146"/>
      <c r="E7" s="108" t="s">
        <v>81</v>
      </c>
      <c r="F7" s="147">
        <f>F8+F29+F42+F58+F72+F76+F91+F95+F112+F122+F135</f>
        <v>7773.33</v>
      </c>
      <c r="G7" s="147">
        <f>G8+G29+G42+G58+G72+G76+G91+G95+G112+G122+G135</f>
        <v>3001.1</v>
      </c>
      <c r="H7" s="147">
        <f>H8+H29+H42+H58+H72+H76+H91+H95+H112+H122+H135</f>
        <v>1129.48</v>
      </c>
      <c r="I7" s="147">
        <f>I8+I29+I42+I58+I72+I76+I91+I95+I112+I122+I135</f>
        <v>252.44</v>
      </c>
      <c r="J7" s="147">
        <f>J8+J29+J42+J58+J72+J76+J91+J95+J112+J122+J135</f>
        <v>3390.31</v>
      </c>
      <c r="K7" s="3"/>
    </row>
    <row r="8" spans="1:248" s="3" customFormat="1" ht="15" customHeight="1">
      <c r="A8" s="27" t="s">
        <v>154</v>
      </c>
      <c r="B8" s="210"/>
      <c r="C8" s="210"/>
      <c r="D8" s="210"/>
      <c r="E8" s="211" t="s">
        <v>55</v>
      </c>
      <c r="F8" s="259">
        <f>F9+F23+F26</f>
        <v>753.4300000000001</v>
      </c>
      <c r="G8" s="259">
        <f>G9+G23</f>
        <v>367.56</v>
      </c>
      <c r="H8" s="259">
        <f>H9</f>
        <v>83.13</v>
      </c>
      <c r="I8" s="259">
        <f>I9+I26</f>
        <v>54.480000000000004</v>
      </c>
      <c r="J8" s="259">
        <v>248.26</v>
      </c>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row>
    <row r="9" spans="2:10" ht="15" customHeight="1">
      <c r="B9" s="87" t="s">
        <v>83</v>
      </c>
      <c r="C9" s="87"/>
      <c r="D9" s="87"/>
      <c r="E9" s="251" t="s">
        <v>32</v>
      </c>
      <c r="F9" s="252">
        <v>690.95</v>
      </c>
      <c r="G9" s="259">
        <f>G10</f>
        <v>336.27</v>
      </c>
      <c r="H9" s="259">
        <f>H10</f>
        <v>83.13</v>
      </c>
      <c r="I9" s="259">
        <f>I10+I16</f>
        <v>23.29</v>
      </c>
      <c r="J9" s="259">
        <f>J10+J18+J21</f>
        <v>248.26000000000002</v>
      </c>
    </row>
    <row r="10" spans="1:10" ht="15" customHeight="1">
      <c r="A10" s="27"/>
      <c r="B10" s="87"/>
      <c r="C10" s="87" t="s">
        <v>84</v>
      </c>
      <c r="D10" s="87"/>
      <c r="E10" s="251" t="s">
        <v>85</v>
      </c>
      <c r="F10" s="252">
        <v>597</v>
      </c>
      <c r="G10" s="259">
        <v>336.27</v>
      </c>
      <c r="H10" s="259">
        <v>83.13</v>
      </c>
      <c r="I10" s="259">
        <v>9.25</v>
      </c>
      <c r="J10" s="259">
        <f>SUM(J11:J15)</f>
        <v>168.35000000000002</v>
      </c>
    </row>
    <row r="11" spans="1:10" ht="15" customHeight="1">
      <c r="A11" s="27"/>
      <c r="B11" s="87" t="s">
        <v>86</v>
      </c>
      <c r="C11" s="87" t="s">
        <v>86</v>
      </c>
      <c r="D11" s="87" t="s">
        <v>87</v>
      </c>
      <c r="E11" s="251" t="s">
        <v>88</v>
      </c>
      <c r="F11" s="252">
        <v>428.65</v>
      </c>
      <c r="G11" s="259">
        <v>336.27</v>
      </c>
      <c r="H11" s="259">
        <v>83.13</v>
      </c>
      <c r="I11" s="259">
        <v>9.25</v>
      </c>
      <c r="J11" s="259"/>
    </row>
    <row r="12" spans="1:10" ht="15" customHeight="1">
      <c r="A12" s="27"/>
      <c r="B12" s="87" t="s">
        <v>86</v>
      </c>
      <c r="C12" s="87" t="s">
        <v>86</v>
      </c>
      <c r="D12" s="87" t="s">
        <v>84</v>
      </c>
      <c r="E12" s="251" t="s">
        <v>89</v>
      </c>
      <c r="F12" s="252">
        <v>25.49</v>
      </c>
      <c r="G12" s="259"/>
      <c r="H12" s="138"/>
      <c r="I12" s="259"/>
      <c r="J12" s="259">
        <v>25.49</v>
      </c>
    </row>
    <row r="13" spans="1:10" ht="15" customHeight="1">
      <c r="A13" s="27"/>
      <c r="B13" s="87" t="s">
        <v>86</v>
      </c>
      <c r="C13" s="87" t="s">
        <v>86</v>
      </c>
      <c r="D13" s="87" t="s">
        <v>90</v>
      </c>
      <c r="E13" s="251" t="s">
        <v>91</v>
      </c>
      <c r="F13" s="252">
        <v>62.6</v>
      </c>
      <c r="G13" s="138"/>
      <c r="H13" s="138"/>
      <c r="I13" s="259"/>
      <c r="J13" s="259">
        <v>62.6</v>
      </c>
    </row>
    <row r="14" spans="1:10" ht="15" customHeight="1">
      <c r="A14" s="27"/>
      <c r="B14" s="87" t="s">
        <v>86</v>
      </c>
      <c r="C14" s="87" t="s">
        <v>86</v>
      </c>
      <c r="D14" s="87" t="s">
        <v>92</v>
      </c>
      <c r="E14" s="251" t="s">
        <v>93</v>
      </c>
      <c r="F14" s="252">
        <v>4.81</v>
      </c>
      <c r="G14" s="138"/>
      <c r="H14" s="259"/>
      <c r="I14" s="259"/>
      <c r="J14" s="259">
        <v>4.81</v>
      </c>
    </row>
    <row r="15" spans="1:10" ht="15" customHeight="1">
      <c r="A15" s="27"/>
      <c r="B15" s="87" t="s">
        <v>86</v>
      </c>
      <c r="C15" s="87" t="s">
        <v>86</v>
      </c>
      <c r="D15" s="87" t="s">
        <v>94</v>
      </c>
      <c r="E15" s="251" t="s">
        <v>95</v>
      </c>
      <c r="F15" s="252">
        <v>75.45</v>
      </c>
      <c r="G15" s="138"/>
      <c r="H15" s="138"/>
      <c r="I15" s="259"/>
      <c r="J15" s="259">
        <v>75.45</v>
      </c>
    </row>
    <row r="16" spans="1:10" ht="15" customHeight="1">
      <c r="A16" s="27"/>
      <c r="B16" s="87"/>
      <c r="C16" s="87" t="s">
        <v>96</v>
      </c>
      <c r="D16" s="87"/>
      <c r="E16" s="251" t="s">
        <v>97</v>
      </c>
      <c r="F16" s="252">
        <v>14.04</v>
      </c>
      <c r="G16" s="138"/>
      <c r="H16" s="138"/>
      <c r="I16" s="259">
        <v>14.04</v>
      </c>
      <c r="J16" s="259">
        <v>0</v>
      </c>
    </row>
    <row r="17" spans="1:10" ht="15" customHeight="1">
      <c r="A17" s="27"/>
      <c r="B17" s="87" t="s">
        <v>86</v>
      </c>
      <c r="C17" s="87" t="s">
        <v>86</v>
      </c>
      <c r="D17" s="87" t="s">
        <v>87</v>
      </c>
      <c r="E17" s="251" t="s">
        <v>98</v>
      </c>
      <c r="F17" s="252">
        <v>14.04</v>
      </c>
      <c r="G17" s="138"/>
      <c r="H17" s="138"/>
      <c r="I17" s="259">
        <v>14.04</v>
      </c>
      <c r="J17" s="259">
        <v>0</v>
      </c>
    </row>
    <row r="18" spans="1:10" ht="15" customHeight="1">
      <c r="A18" s="27"/>
      <c r="B18" s="87"/>
      <c r="C18" s="87" t="s">
        <v>99</v>
      </c>
      <c r="D18" s="87"/>
      <c r="E18" s="251" t="s">
        <v>100</v>
      </c>
      <c r="F18" s="252">
        <v>71.39</v>
      </c>
      <c r="G18" s="138"/>
      <c r="H18" s="138"/>
      <c r="I18" s="138"/>
      <c r="J18" s="259">
        <v>71.39</v>
      </c>
    </row>
    <row r="19" spans="1:10" ht="15" customHeight="1">
      <c r="A19" s="27"/>
      <c r="B19" s="87" t="s">
        <v>86</v>
      </c>
      <c r="C19" s="87" t="s">
        <v>86</v>
      </c>
      <c r="D19" s="87" t="s">
        <v>84</v>
      </c>
      <c r="E19" s="251" t="s">
        <v>101</v>
      </c>
      <c r="F19" s="252">
        <v>29.07</v>
      </c>
      <c r="G19" s="138"/>
      <c r="H19" s="138"/>
      <c r="I19" s="138"/>
      <c r="J19" s="259">
        <v>29.07</v>
      </c>
    </row>
    <row r="20" spans="1:10" ht="15" customHeight="1">
      <c r="A20" s="27"/>
      <c r="B20" s="87" t="s">
        <v>86</v>
      </c>
      <c r="C20" s="87" t="s">
        <v>86</v>
      </c>
      <c r="D20" s="87" t="s">
        <v>94</v>
      </c>
      <c r="E20" s="251" t="s">
        <v>102</v>
      </c>
      <c r="F20" s="252">
        <v>42.32</v>
      </c>
      <c r="G20" s="138"/>
      <c r="H20" s="138"/>
      <c r="I20" s="138"/>
      <c r="J20" s="259">
        <v>42.32</v>
      </c>
    </row>
    <row r="21" spans="1:10" ht="15" customHeight="1">
      <c r="A21" s="27"/>
      <c r="B21" s="87"/>
      <c r="C21" s="87" t="s">
        <v>94</v>
      </c>
      <c r="D21" s="87"/>
      <c r="E21" s="251" t="s">
        <v>103</v>
      </c>
      <c r="F21" s="252">
        <v>8.52</v>
      </c>
      <c r="G21" s="138"/>
      <c r="H21" s="138"/>
      <c r="I21" s="138"/>
      <c r="J21" s="259">
        <v>8.52</v>
      </c>
    </row>
    <row r="22" spans="1:10" ht="15" customHeight="1">
      <c r="A22" s="27"/>
      <c r="B22" s="87" t="s">
        <v>86</v>
      </c>
      <c r="C22" s="87" t="s">
        <v>86</v>
      </c>
      <c r="D22" s="87" t="s">
        <v>87</v>
      </c>
      <c r="E22" s="251" t="s">
        <v>104</v>
      </c>
      <c r="F22" s="252">
        <v>8.52</v>
      </c>
      <c r="G22" s="138"/>
      <c r="H22" s="138"/>
      <c r="I22" s="138"/>
      <c r="J22" s="259">
        <v>8.52</v>
      </c>
    </row>
    <row r="23" spans="1:10" ht="15" customHeight="1">
      <c r="A23" s="27"/>
      <c r="B23" s="253" t="s">
        <v>105</v>
      </c>
      <c r="C23" s="253"/>
      <c r="D23" s="253"/>
      <c r="E23" s="251" t="s">
        <v>34</v>
      </c>
      <c r="F23" s="252">
        <v>31.29</v>
      </c>
      <c r="G23" s="259">
        <v>31.29</v>
      </c>
      <c r="H23" s="138"/>
      <c r="I23" s="138"/>
      <c r="J23" s="259"/>
    </row>
    <row r="24" spans="1:10" ht="15" customHeight="1">
      <c r="A24" s="27"/>
      <c r="B24" s="253"/>
      <c r="C24" s="253" t="s">
        <v>87</v>
      </c>
      <c r="D24" s="253"/>
      <c r="E24" s="251" t="s">
        <v>36</v>
      </c>
      <c r="F24" s="252">
        <v>31.29</v>
      </c>
      <c r="G24" s="259">
        <v>31.29</v>
      </c>
      <c r="H24" s="138"/>
      <c r="I24" s="138"/>
      <c r="J24" s="138"/>
    </row>
    <row r="25" spans="1:10" ht="15" customHeight="1">
      <c r="A25" s="27"/>
      <c r="B25" s="253" t="s">
        <v>86</v>
      </c>
      <c r="C25" s="253" t="s">
        <v>86</v>
      </c>
      <c r="D25" s="253" t="s">
        <v>87</v>
      </c>
      <c r="E25" s="251" t="s">
        <v>88</v>
      </c>
      <c r="F25" s="252">
        <v>31.29</v>
      </c>
      <c r="G25" s="259">
        <v>31.29</v>
      </c>
      <c r="H25" s="138"/>
      <c r="I25" s="138"/>
      <c r="J25" s="138"/>
    </row>
    <row r="26" spans="1:10" ht="15" customHeight="1">
      <c r="A26" s="27"/>
      <c r="B26" s="253" t="s">
        <v>106</v>
      </c>
      <c r="C26" s="253"/>
      <c r="D26" s="253"/>
      <c r="E26" s="251" t="s">
        <v>40</v>
      </c>
      <c r="F26" s="252">
        <v>31.19</v>
      </c>
      <c r="G26" s="138"/>
      <c r="H26" s="138"/>
      <c r="I26" s="259">
        <v>31.19</v>
      </c>
      <c r="J26" s="138"/>
    </row>
    <row r="27" spans="1:10" ht="15" customHeight="1">
      <c r="A27" s="27"/>
      <c r="B27" s="253"/>
      <c r="C27" s="253" t="s">
        <v>84</v>
      </c>
      <c r="D27" s="253"/>
      <c r="E27" s="251" t="s">
        <v>41</v>
      </c>
      <c r="F27" s="252">
        <v>31.19</v>
      </c>
      <c r="G27" s="138"/>
      <c r="H27" s="138"/>
      <c r="I27" s="259">
        <v>31.19</v>
      </c>
      <c r="J27" s="138"/>
    </row>
    <row r="28" spans="1:10" ht="15" customHeight="1">
      <c r="A28" s="27"/>
      <c r="B28" s="253" t="s">
        <v>86</v>
      </c>
      <c r="C28" s="253" t="s">
        <v>86</v>
      </c>
      <c r="D28" s="253" t="s">
        <v>87</v>
      </c>
      <c r="E28" s="251" t="s">
        <v>43</v>
      </c>
      <c r="F28" s="252">
        <v>31.19</v>
      </c>
      <c r="G28" s="138"/>
      <c r="H28" s="138"/>
      <c r="I28" s="263">
        <v>31.19</v>
      </c>
      <c r="J28" s="138"/>
    </row>
    <row r="29" spans="1:10" ht="15" customHeight="1">
      <c r="A29" s="117" t="s">
        <v>64</v>
      </c>
      <c r="B29" s="96"/>
      <c r="C29" s="96"/>
      <c r="D29" s="96"/>
      <c r="E29" s="261" t="s">
        <v>55</v>
      </c>
      <c r="F29" s="263">
        <v>668.65</v>
      </c>
      <c r="G29" s="130">
        <v>288.58</v>
      </c>
      <c r="H29" s="130">
        <v>52.3</v>
      </c>
      <c r="I29" s="263">
        <v>4.69</v>
      </c>
      <c r="J29" s="263">
        <v>323.08</v>
      </c>
    </row>
    <row r="30" spans="1:10" ht="15" customHeight="1">
      <c r="A30" s="117"/>
      <c r="B30" s="260" t="s">
        <v>83</v>
      </c>
      <c r="C30" s="260"/>
      <c r="D30" s="260"/>
      <c r="E30" s="261" t="s">
        <v>32</v>
      </c>
      <c r="F30" s="263">
        <v>630.06</v>
      </c>
      <c r="G30" s="130">
        <v>249.99</v>
      </c>
      <c r="H30" s="130">
        <v>52.3</v>
      </c>
      <c r="I30" s="263">
        <v>4.69</v>
      </c>
      <c r="J30" s="263">
        <v>323.08</v>
      </c>
    </row>
    <row r="31" spans="1:10" ht="15" customHeight="1">
      <c r="A31" s="27"/>
      <c r="B31" s="260" t="s">
        <v>83</v>
      </c>
      <c r="C31" s="260" t="s">
        <v>96</v>
      </c>
      <c r="D31" s="260"/>
      <c r="E31" s="261" t="s">
        <v>97</v>
      </c>
      <c r="F31" s="263">
        <v>43.41</v>
      </c>
      <c r="G31" s="130">
        <v>38.25</v>
      </c>
      <c r="H31" s="130">
        <v>0.54</v>
      </c>
      <c r="I31" s="263">
        <v>4.62</v>
      </c>
      <c r="J31" s="263"/>
    </row>
    <row r="32" spans="1:10" ht="15" customHeight="1">
      <c r="A32" s="27"/>
      <c r="B32" s="260" t="s">
        <v>83</v>
      </c>
      <c r="C32" s="260" t="s">
        <v>96</v>
      </c>
      <c r="D32" s="260" t="s">
        <v>84</v>
      </c>
      <c r="E32" s="261" t="s">
        <v>107</v>
      </c>
      <c r="F32" s="263">
        <v>5.16</v>
      </c>
      <c r="G32" s="130"/>
      <c r="H32" s="130">
        <v>0.54</v>
      </c>
      <c r="I32" s="263">
        <v>4.62</v>
      </c>
      <c r="J32" s="263"/>
    </row>
    <row r="33" spans="1:10" ht="15" customHeight="1">
      <c r="A33" s="27"/>
      <c r="B33" s="260" t="s">
        <v>83</v>
      </c>
      <c r="C33" s="260" t="s">
        <v>96</v>
      </c>
      <c r="D33" s="260" t="s">
        <v>96</v>
      </c>
      <c r="E33" s="261" t="s">
        <v>108</v>
      </c>
      <c r="F33" s="263">
        <v>38.25</v>
      </c>
      <c r="G33" s="130">
        <v>38.25</v>
      </c>
      <c r="H33" s="130"/>
      <c r="I33" s="263"/>
      <c r="J33" s="263"/>
    </row>
    <row r="34" spans="1:10" ht="15" customHeight="1">
      <c r="A34" s="27"/>
      <c r="B34" s="260" t="s">
        <v>83</v>
      </c>
      <c r="C34" s="260" t="s">
        <v>109</v>
      </c>
      <c r="D34" s="260"/>
      <c r="E34" s="261" t="s">
        <v>110</v>
      </c>
      <c r="F34" s="263">
        <v>586.65</v>
      </c>
      <c r="G34" s="130">
        <v>211.74</v>
      </c>
      <c r="H34" s="130">
        <v>51.76</v>
      </c>
      <c r="I34" s="263">
        <v>0.07</v>
      </c>
      <c r="J34" s="263">
        <v>323.08</v>
      </c>
    </row>
    <row r="35" spans="1:10" ht="15" customHeight="1">
      <c r="A35" s="27"/>
      <c r="B35" s="260" t="s">
        <v>83</v>
      </c>
      <c r="C35" s="260" t="s">
        <v>109</v>
      </c>
      <c r="D35" s="260" t="s">
        <v>90</v>
      </c>
      <c r="E35" s="261" t="s">
        <v>111</v>
      </c>
      <c r="F35" s="263">
        <v>586.65</v>
      </c>
      <c r="G35" s="130">
        <v>211.74</v>
      </c>
      <c r="H35" s="130">
        <v>51.76</v>
      </c>
      <c r="I35" s="263">
        <v>0.07</v>
      </c>
      <c r="J35" s="263">
        <v>323.08</v>
      </c>
    </row>
    <row r="36" spans="1:10" ht="15" customHeight="1">
      <c r="A36" s="27"/>
      <c r="B36" s="260" t="s">
        <v>105</v>
      </c>
      <c r="C36" s="260"/>
      <c r="D36" s="260"/>
      <c r="E36" s="261" t="s">
        <v>34</v>
      </c>
      <c r="F36" s="263">
        <v>15.63</v>
      </c>
      <c r="G36" s="130">
        <v>15.63</v>
      </c>
      <c r="H36" s="138"/>
      <c r="I36" s="263"/>
      <c r="J36" s="263"/>
    </row>
    <row r="37" spans="1:10" ht="15" customHeight="1">
      <c r="A37" s="27"/>
      <c r="B37" s="260">
        <v>210</v>
      </c>
      <c r="C37" s="260" t="s">
        <v>112</v>
      </c>
      <c r="D37" s="260"/>
      <c r="E37" s="261" t="s">
        <v>113</v>
      </c>
      <c r="F37" s="263">
        <v>15.63</v>
      </c>
      <c r="G37" s="130">
        <v>15.63</v>
      </c>
      <c r="H37" s="138"/>
      <c r="I37" s="263"/>
      <c r="J37" s="138"/>
    </row>
    <row r="38" spans="1:10" ht="15" customHeight="1">
      <c r="A38" s="27"/>
      <c r="B38" s="260">
        <v>210</v>
      </c>
      <c r="C38" s="260" t="s">
        <v>112</v>
      </c>
      <c r="D38" s="260" t="s">
        <v>84</v>
      </c>
      <c r="E38" s="261" t="s">
        <v>114</v>
      </c>
      <c r="F38" s="263">
        <v>15.63</v>
      </c>
      <c r="G38" s="130">
        <v>15.63</v>
      </c>
      <c r="H38" s="138"/>
      <c r="I38" s="138"/>
      <c r="J38" s="138"/>
    </row>
    <row r="39" spans="1:10" ht="15" customHeight="1">
      <c r="A39" s="27"/>
      <c r="B39" s="260" t="s">
        <v>106</v>
      </c>
      <c r="C39" s="260"/>
      <c r="D39" s="260"/>
      <c r="E39" s="261" t="s">
        <v>40</v>
      </c>
      <c r="F39" s="263">
        <v>22.96</v>
      </c>
      <c r="G39" s="130">
        <v>22.96</v>
      </c>
      <c r="H39" s="138"/>
      <c r="I39" s="138"/>
      <c r="J39" s="138"/>
    </row>
    <row r="40" spans="1:10" ht="15" customHeight="1">
      <c r="A40" s="27"/>
      <c r="B40" s="260">
        <v>221</v>
      </c>
      <c r="C40" s="260" t="s">
        <v>84</v>
      </c>
      <c r="D40" s="260"/>
      <c r="E40" s="261" t="s">
        <v>41</v>
      </c>
      <c r="F40" s="263">
        <v>22.96</v>
      </c>
      <c r="G40" s="130">
        <v>22.96</v>
      </c>
      <c r="H40" s="138"/>
      <c r="I40" s="138"/>
      <c r="J40" s="138"/>
    </row>
    <row r="41" spans="1:10" ht="15" customHeight="1">
      <c r="A41" s="27"/>
      <c r="B41" s="260">
        <v>221</v>
      </c>
      <c r="C41" s="260" t="s">
        <v>84</v>
      </c>
      <c r="D41" s="260" t="s">
        <v>87</v>
      </c>
      <c r="E41" s="261" t="s">
        <v>43</v>
      </c>
      <c r="F41" s="263">
        <v>22.96</v>
      </c>
      <c r="G41" s="130">
        <v>22.96</v>
      </c>
      <c r="H41" s="138"/>
      <c r="I41" s="138"/>
      <c r="J41" s="138"/>
    </row>
    <row r="42" spans="1:10" ht="15" customHeight="1">
      <c r="A42" s="27" t="s">
        <v>65</v>
      </c>
      <c r="B42" s="260"/>
      <c r="C42" s="260"/>
      <c r="D42" s="260"/>
      <c r="E42" s="261" t="s">
        <v>55</v>
      </c>
      <c r="F42" s="263">
        <v>940.32</v>
      </c>
      <c r="G42" s="298">
        <v>491.39</v>
      </c>
      <c r="H42" s="298">
        <v>295.86</v>
      </c>
      <c r="I42" s="298">
        <v>24.82</v>
      </c>
      <c r="J42" s="298">
        <v>128.25</v>
      </c>
    </row>
    <row r="43" spans="2:10" ht="15" customHeight="1">
      <c r="B43" s="260" t="s">
        <v>83</v>
      </c>
      <c r="C43" s="260"/>
      <c r="D43" s="260"/>
      <c r="E43" s="261" t="s">
        <v>32</v>
      </c>
      <c r="F43" s="263">
        <v>872.37</v>
      </c>
      <c r="G43" s="298">
        <v>423.44</v>
      </c>
      <c r="H43" s="298">
        <v>295.86</v>
      </c>
      <c r="I43" s="298">
        <v>24.82</v>
      </c>
      <c r="J43" s="298">
        <v>128.25</v>
      </c>
    </row>
    <row r="44" spans="1:249" s="100" customFormat="1" ht="15" customHeight="1">
      <c r="A44" s="27"/>
      <c r="B44" s="260"/>
      <c r="C44" s="260" t="s">
        <v>96</v>
      </c>
      <c r="D44" s="260"/>
      <c r="E44" s="261" t="s">
        <v>97</v>
      </c>
      <c r="F44" s="263">
        <v>26.17</v>
      </c>
      <c r="G44" s="299"/>
      <c r="H44" s="299">
        <v>1.57</v>
      </c>
      <c r="I44" s="299">
        <v>24.6</v>
      </c>
      <c r="J44" s="299"/>
      <c r="IO44"/>
    </row>
    <row r="45" spans="1:10" ht="15" customHeight="1">
      <c r="A45" s="27"/>
      <c r="B45" s="260" t="s">
        <v>86</v>
      </c>
      <c r="C45" s="260" t="s">
        <v>86</v>
      </c>
      <c r="D45" s="260" t="s">
        <v>84</v>
      </c>
      <c r="E45" s="261" t="s">
        <v>107</v>
      </c>
      <c r="F45" s="263">
        <v>26.17</v>
      </c>
      <c r="G45" s="299"/>
      <c r="H45" s="299">
        <v>1.57</v>
      </c>
      <c r="I45" s="299">
        <v>24.6</v>
      </c>
      <c r="J45" s="299"/>
    </row>
    <row r="46" spans="1:10" ht="15" customHeight="1">
      <c r="A46" s="27"/>
      <c r="B46" s="260"/>
      <c r="C46" s="260" t="s">
        <v>109</v>
      </c>
      <c r="D46" s="260"/>
      <c r="E46" s="261" t="s">
        <v>110</v>
      </c>
      <c r="F46" s="263">
        <v>55</v>
      </c>
      <c r="G46" s="117"/>
      <c r="H46" s="117"/>
      <c r="I46" s="117"/>
      <c r="J46" s="299">
        <v>55</v>
      </c>
    </row>
    <row r="47" spans="1:10" ht="15" customHeight="1">
      <c r="A47" s="27"/>
      <c r="B47" s="260" t="s">
        <v>86</v>
      </c>
      <c r="C47" s="260" t="s">
        <v>86</v>
      </c>
      <c r="D47" s="260" t="s">
        <v>94</v>
      </c>
      <c r="E47" s="261" t="s">
        <v>155</v>
      </c>
      <c r="F47" s="263">
        <v>55</v>
      </c>
      <c r="G47" s="117"/>
      <c r="H47" s="117"/>
      <c r="I47" s="117"/>
      <c r="J47" s="299">
        <v>55</v>
      </c>
    </row>
    <row r="48" spans="1:10" ht="15" customHeight="1">
      <c r="A48" s="27"/>
      <c r="B48" s="260"/>
      <c r="C48" s="260" t="s">
        <v>124</v>
      </c>
      <c r="D48" s="260"/>
      <c r="E48" s="261" t="s">
        <v>156</v>
      </c>
      <c r="F48" s="263">
        <v>791.2</v>
      </c>
      <c r="G48" s="299">
        <v>423.44</v>
      </c>
      <c r="H48" s="299">
        <v>294.29</v>
      </c>
      <c r="I48" s="117"/>
      <c r="J48" s="299">
        <v>73.25</v>
      </c>
    </row>
    <row r="49" spans="1:10" ht="15" customHeight="1">
      <c r="A49" s="27"/>
      <c r="B49" s="260" t="s">
        <v>86</v>
      </c>
      <c r="C49" s="260" t="s">
        <v>86</v>
      </c>
      <c r="D49" s="260" t="s">
        <v>87</v>
      </c>
      <c r="E49" s="261" t="s">
        <v>157</v>
      </c>
      <c r="F49" s="263">
        <v>8.25</v>
      </c>
      <c r="G49" s="263"/>
      <c r="H49" s="117"/>
      <c r="I49" s="117"/>
      <c r="J49" s="299">
        <v>8.25</v>
      </c>
    </row>
    <row r="50" spans="1:10" ht="15" customHeight="1">
      <c r="A50" s="27"/>
      <c r="B50" s="260" t="s">
        <v>86</v>
      </c>
      <c r="C50" s="260" t="s">
        <v>86</v>
      </c>
      <c r="D50" s="260" t="s">
        <v>84</v>
      </c>
      <c r="E50" s="261" t="s">
        <v>158</v>
      </c>
      <c r="F50" s="263">
        <v>65</v>
      </c>
      <c r="G50" s="117"/>
      <c r="H50" s="117"/>
      <c r="I50" s="117"/>
      <c r="J50" s="299">
        <v>65</v>
      </c>
    </row>
    <row r="51" spans="1:10" ht="15" customHeight="1">
      <c r="A51" s="27"/>
      <c r="B51" s="260" t="s">
        <v>86</v>
      </c>
      <c r="C51" s="260" t="s">
        <v>86</v>
      </c>
      <c r="D51" s="260" t="s">
        <v>96</v>
      </c>
      <c r="E51" s="261" t="s">
        <v>159</v>
      </c>
      <c r="F51" s="263">
        <v>717.95</v>
      </c>
      <c r="G51" s="299">
        <v>423.44</v>
      </c>
      <c r="H51" s="299">
        <v>294.29</v>
      </c>
      <c r="I51" s="299">
        <v>0.22</v>
      </c>
      <c r="J51" s="117"/>
    </row>
    <row r="52" spans="1:10" ht="15" customHeight="1">
      <c r="A52" s="27"/>
      <c r="B52" s="260" t="s">
        <v>105</v>
      </c>
      <c r="C52" s="260"/>
      <c r="D52" s="260"/>
      <c r="E52" s="261" t="s">
        <v>34</v>
      </c>
      <c r="F52" s="263">
        <v>28.08</v>
      </c>
      <c r="G52" s="263">
        <v>28.08</v>
      </c>
      <c r="H52" s="117"/>
      <c r="I52" s="117"/>
      <c r="J52" s="117"/>
    </row>
    <row r="53" spans="1:10" ht="15" customHeight="1">
      <c r="A53" s="27"/>
      <c r="B53" s="260"/>
      <c r="C53" s="260" t="s">
        <v>112</v>
      </c>
      <c r="D53" s="260"/>
      <c r="E53" s="261" t="s">
        <v>113</v>
      </c>
      <c r="F53" s="263">
        <v>28.08</v>
      </c>
      <c r="G53" s="263">
        <v>28.08</v>
      </c>
      <c r="H53" s="263"/>
      <c r="I53" s="117"/>
      <c r="J53" s="117"/>
    </row>
    <row r="54" spans="1:10" ht="15" customHeight="1">
      <c r="A54" s="27"/>
      <c r="B54" s="260" t="s">
        <v>86</v>
      </c>
      <c r="C54" s="260" t="s">
        <v>86</v>
      </c>
      <c r="D54" s="260" t="s">
        <v>84</v>
      </c>
      <c r="E54" s="261" t="s">
        <v>114</v>
      </c>
      <c r="F54" s="263">
        <v>28.08</v>
      </c>
      <c r="G54" s="263">
        <v>28.08</v>
      </c>
      <c r="H54" s="117"/>
      <c r="I54" s="117"/>
      <c r="J54" s="263"/>
    </row>
    <row r="55" spans="1:10" ht="15" customHeight="1">
      <c r="A55" s="27"/>
      <c r="B55" s="260" t="s">
        <v>106</v>
      </c>
      <c r="C55" s="260"/>
      <c r="D55" s="260"/>
      <c r="E55" s="261" t="s">
        <v>40</v>
      </c>
      <c r="F55" s="263">
        <v>39.87</v>
      </c>
      <c r="G55" s="263">
        <v>39.87</v>
      </c>
      <c r="H55" s="263"/>
      <c r="I55" s="117"/>
      <c r="J55" s="117"/>
    </row>
    <row r="56" spans="1:10" ht="15" customHeight="1">
      <c r="A56" s="27"/>
      <c r="B56" s="260"/>
      <c r="C56" s="260" t="s">
        <v>84</v>
      </c>
      <c r="D56" s="260"/>
      <c r="E56" s="261" t="s">
        <v>41</v>
      </c>
      <c r="F56" s="263">
        <v>39.87</v>
      </c>
      <c r="G56" s="263">
        <v>39.87</v>
      </c>
      <c r="H56" s="263"/>
      <c r="I56" s="263"/>
      <c r="J56" s="117"/>
    </row>
    <row r="57" spans="1:10" ht="15" customHeight="1">
      <c r="A57" s="27"/>
      <c r="B57" s="260" t="s">
        <v>86</v>
      </c>
      <c r="C57" s="260" t="s">
        <v>86</v>
      </c>
      <c r="D57" s="260" t="s">
        <v>87</v>
      </c>
      <c r="E57" s="261" t="s">
        <v>43</v>
      </c>
      <c r="F57" s="263">
        <v>39.87</v>
      </c>
      <c r="G57" s="263">
        <v>39.87</v>
      </c>
      <c r="H57" s="263"/>
      <c r="I57" s="263"/>
      <c r="J57" s="263"/>
    </row>
    <row r="58" spans="1:10" ht="15" customHeight="1">
      <c r="A58" s="27" t="s">
        <v>66</v>
      </c>
      <c r="B58" s="260"/>
      <c r="C58" s="260"/>
      <c r="D58" s="260"/>
      <c r="E58" s="261" t="s">
        <v>55</v>
      </c>
      <c r="F58" s="264">
        <v>204.5</v>
      </c>
      <c r="G58" s="263">
        <v>77.85</v>
      </c>
      <c r="H58" s="263">
        <v>18.17</v>
      </c>
      <c r="I58" s="263">
        <v>53.73</v>
      </c>
      <c r="J58" s="263">
        <v>54.75</v>
      </c>
    </row>
    <row r="59" spans="2:10" ht="15" customHeight="1">
      <c r="B59" s="265" t="s">
        <v>83</v>
      </c>
      <c r="C59" s="265"/>
      <c r="D59" s="265"/>
      <c r="E59" s="266" t="s">
        <v>32</v>
      </c>
      <c r="F59" s="264">
        <v>190.67</v>
      </c>
      <c r="G59" s="263">
        <v>71.97</v>
      </c>
      <c r="H59" s="263">
        <v>18.17</v>
      </c>
      <c r="I59" s="263">
        <v>45.78</v>
      </c>
      <c r="J59" s="263">
        <v>54.75</v>
      </c>
    </row>
    <row r="60" spans="1:10" ht="15" customHeight="1">
      <c r="A60" s="27"/>
      <c r="B60" s="265"/>
      <c r="C60" s="266">
        <v>2</v>
      </c>
      <c r="D60" s="265"/>
      <c r="E60" s="266" t="s">
        <v>85</v>
      </c>
      <c r="F60" s="264">
        <v>144.89</v>
      </c>
      <c r="G60" s="263">
        <v>71.97</v>
      </c>
      <c r="H60" s="263">
        <v>18.17</v>
      </c>
      <c r="I60" s="263"/>
      <c r="J60" s="263">
        <v>54.75</v>
      </c>
    </row>
    <row r="61" spans="1:10" ht="15" customHeight="1">
      <c r="A61" s="27"/>
      <c r="B61" s="265" t="s">
        <v>86</v>
      </c>
      <c r="C61" s="265" t="s">
        <v>86</v>
      </c>
      <c r="D61" s="266">
        <v>1</v>
      </c>
      <c r="E61" s="266" t="s">
        <v>88</v>
      </c>
      <c r="F61" s="264">
        <v>90.14</v>
      </c>
      <c r="G61" s="263">
        <v>71.97</v>
      </c>
      <c r="H61" s="263">
        <v>18.17</v>
      </c>
      <c r="I61" s="263"/>
      <c r="J61" s="263"/>
    </row>
    <row r="62" spans="1:10" ht="15" customHeight="1">
      <c r="A62" s="27"/>
      <c r="B62" s="265" t="s">
        <v>86</v>
      </c>
      <c r="C62" s="265" t="s">
        <v>86</v>
      </c>
      <c r="D62" s="266">
        <v>5</v>
      </c>
      <c r="E62" s="266" t="s">
        <v>134</v>
      </c>
      <c r="F62" s="264">
        <v>54.75</v>
      </c>
      <c r="G62" s="263"/>
      <c r="H62" s="263"/>
      <c r="I62" s="263"/>
      <c r="J62" s="263">
        <v>54.75</v>
      </c>
    </row>
    <row r="63" spans="1:10" ht="15" customHeight="1">
      <c r="A63" s="27"/>
      <c r="B63" s="265"/>
      <c r="C63" s="266">
        <v>5</v>
      </c>
      <c r="D63" s="265"/>
      <c r="E63" s="266" t="s">
        <v>97</v>
      </c>
      <c r="F63" s="264">
        <v>45.78</v>
      </c>
      <c r="G63" s="263"/>
      <c r="H63" s="263"/>
      <c r="I63" s="263">
        <v>45.78</v>
      </c>
      <c r="J63" s="263"/>
    </row>
    <row r="64" spans="1:10" ht="15" customHeight="1">
      <c r="A64" s="27"/>
      <c r="B64" s="265" t="s">
        <v>86</v>
      </c>
      <c r="C64" s="265" t="s">
        <v>86</v>
      </c>
      <c r="D64" s="266">
        <v>1</v>
      </c>
      <c r="E64" s="266" t="s">
        <v>98</v>
      </c>
      <c r="F64" s="264">
        <v>31.84</v>
      </c>
      <c r="G64" s="263"/>
      <c r="H64" s="130"/>
      <c r="I64" s="263">
        <v>31.84</v>
      </c>
      <c r="J64" s="263"/>
    </row>
    <row r="65" spans="1:10" ht="15" customHeight="1">
      <c r="A65" s="27"/>
      <c r="B65" s="265" t="s">
        <v>86</v>
      </c>
      <c r="C65" s="265" t="s">
        <v>86</v>
      </c>
      <c r="D65" s="266">
        <v>5</v>
      </c>
      <c r="E65" s="266" t="s">
        <v>108</v>
      </c>
      <c r="F65" s="264">
        <v>13.94</v>
      </c>
      <c r="G65" s="263"/>
      <c r="H65" s="130"/>
      <c r="I65" s="263">
        <v>13.94</v>
      </c>
      <c r="J65" s="130"/>
    </row>
    <row r="66" spans="1:10" ht="15" customHeight="1">
      <c r="A66" s="27"/>
      <c r="B66" s="266">
        <v>210</v>
      </c>
      <c r="C66" s="265"/>
      <c r="D66" s="265"/>
      <c r="E66" s="266" t="s">
        <v>34</v>
      </c>
      <c r="F66" s="264">
        <v>5.88</v>
      </c>
      <c r="G66" s="263">
        <v>5.88</v>
      </c>
      <c r="H66" s="130"/>
      <c r="I66" s="263"/>
      <c r="J66" s="130"/>
    </row>
    <row r="67" spans="1:10" ht="15" customHeight="1">
      <c r="A67" s="267"/>
      <c r="B67" s="265"/>
      <c r="C67" s="266">
        <v>11</v>
      </c>
      <c r="D67" s="265"/>
      <c r="E67" s="266" t="s">
        <v>113</v>
      </c>
      <c r="F67" s="264">
        <v>5.88</v>
      </c>
      <c r="G67" s="263">
        <v>5.88</v>
      </c>
      <c r="H67" s="130"/>
      <c r="I67" s="263"/>
      <c r="J67" s="130"/>
    </row>
    <row r="68" spans="1:10" ht="15" customHeight="1">
      <c r="A68" s="117"/>
      <c r="B68" s="265" t="s">
        <v>86</v>
      </c>
      <c r="C68" s="265" t="s">
        <v>86</v>
      </c>
      <c r="D68" s="266">
        <v>1</v>
      </c>
      <c r="E68" s="266" t="s">
        <v>135</v>
      </c>
      <c r="F68" s="264">
        <v>5.88</v>
      </c>
      <c r="G68" s="263">
        <v>5.88</v>
      </c>
      <c r="H68" s="263"/>
      <c r="I68" s="130"/>
      <c r="J68" s="130"/>
    </row>
    <row r="69" spans="1:10" ht="15" customHeight="1">
      <c r="A69" s="117"/>
      <c r="B69" s="266">
        <v>221</v>
      </c>
      <c r="C69" s="265"/>
      <c r="D69" s="265"/>
      <c r="E69" s="266" t="s">
        <v>40</v>
      </c>
      <c r="F69" s="264">
        <v>7.95</v>
      </c>
      <c r="G69" s="263"/>
      <c r="H69" s="130"/>
      <c r="I69" s="263">
        <v>7.95</v>
      </c>
      <c r="J69" s="263"/>
    </row>
    <row r="70" spans="1:10" ht="15" customHeight="1">
      <c r="A70" s="117"/>
      <c r="B70" s="265"/>
      <c r="C70" s="266">
        <v>2</v>
      </c>
      <c r="D70" s="265"/>
      <c r="E70" s="266" t="s">
        <v>41</v>
      </c>
      <c r="F70" s="264">
        <v>7.95</v>
      </c>
      <c r="G70" s="263"/>
      <c r="H70" s="130"/>
      <c r="I70" s="263">
        <v>7.95</v>
      </c>
      <c r="J70" s="263"/>
    </row>
    <row r="71" spans="1:10" ht="15" customHeight="1">
      <c r="A71" s="117"/>
      <c r="B71" s="265" t="s">
        <v>86</v>
      </c>
      <c r="C71" s="265" t="s">
        <v>86</v>
      </c>
      <c r="D71" s="266">
        <v>1</v>
      </c>
      <c r="E71" s="266" t="s">
        <v>43</v>
      </c>
      <c r="F71" s="259">
        <v>7.95</v>
      </c>
      <c r="G71" s="263"/>
      <c r="H71" s="130"/>
      <c r="I71" s="263">
        <v>7.95</v>
      </c>
      <c r="J71" s="263"/>
    </row>
    <row r="72" spans="1:10" ht="15" customHeight="1">
      <c r="A72" s="27" t="s">
        <v>67</v>
      </c>
      <c r="B72" s="104">
        <v>208</v>
      </c>
      <c r="C72" s="104">
        <v>10</v>
      </c>
      <c r="D72" s="104">
        <v>1</v>
      </c>
      <c r="E72" s="211" t="s">
        <v>55</v>
      </c>
      <c r="F72" s="259">
        <v>1358.3000000000002</v>
      </c>
      <c r="G72" s="263">
        <v>379.33</v>
      </c>
      <c r="H72" s="263">
        <v>43.78</v>
      </c>
      <c r="I72" s="263">
        <v>68.25</v>
      </c>
      <c r="J72" s="263">
        <v>866.94</v>
      </c>
    </row>
    <row r="73" spans="2:10" ht="15" customHeight="1">
      <c r="B73" s="228">
        <v>208</v>
      </c>
      <c r="C73" s="96"/>
      <c r="D73" s="96"/>
      <c r="E73" s="122" t="s">
        <v>160</v>
      </c>
      <c r="F73" s="259">
        <f>SUM(G73:J73)</f>
        <v>379.33</v>
      </c>
      <c r="G73" s="263">
        <v>379.33</v>
      </c>
      <c r="H73" s="130"/>
      <c r="I73" s="130"/>
      <c r="J73" s="263"/>
    </row>
    <row r="74" spans="1:10" ht="15" customHeight="1">
      <c r="A74" s="117"/>
      <c r="B74" s="228">
        <v>208</v>
      </c>
      <c r="C74" s="228">
        <v>10</v>
      </c>
      <c r="D74" s="96"/>
      <c r="E74" s="122" t="s">
        <v>125</v>
      </c>
      <c r="F74" s="259">
        <f>SUM(G74:J74)</f>
        <v>43.78</v>
      </c>
      <c r="G74" s="263"/>
      <c r="H74" s="263">
        <v>43.78</v>
      </c>
      <c r="I74" s="130"/>
      <c r="J74" s="263"/>
    </row>
    <row r="75" spans="1:10" ht="15" customHeight="1">
      <c r="A75" s="117"/>
      <c r="B75" s="228">
        <v>208</v>
      </c>
      <c r="C75" s="228">
        <v>10</v>
      </c>
      <c r="D75" s="228">
        <v>4</v>
      </c>
      <c r="E75" s="122" t="s">
        <v>136</v>
      </c>
      <c r="F75" s="263">
        <f>SUM(G75:J75)</f>
        <v>935.19</v>
      </c>
      <c r="G75" s="263"/>
      <c r="H75" s="263"/>
      <c r="I75" s="130">
        <v>68.25</v>
      </c>
      <c r="J75" s="263">
        <v>866.94</v>
      </c>
    </row>
    <row r="76" spans="1:10" ht="15" customHeight="1">
      <c r="A76" s="27" t="s">
        <v>68</v>
      </c>
      <c r="B76" s="265"/>
      <c r="C76" s="265"/>
      <c r="D76" s="265"/>
      <c r="E76" s="261" t="s">
        <v>55</v>
      </c>
      <c r="F76" s="264">
        <v>529.44</v>
      </c>
      <c r="G76" s="263">
        <v>249.75</v>
      </c>
      <c r="H76" s="263">
        <v>185.52</v>
      </c>
      <c r="I76" s="263">
        <v>11.59</v>
      </c>
      <c r="J76" s="263">
        <v>82.58000000000001</v>
      </c>
    </row>
    <row r="77" spans="2:10" ht="15" customHeight="1">
      <c r="B77" s="261">
        <v>208</v>
      </c>
      <c r="C77" s="260"/>
      <c r="D77" s="260"/>
      <c r="E77" s="261" t="s">
        <v>32</v>
      </c>
      <c r="F77" s="263">
        <v>493.7</v>
      </c>
      <c r="G77" s="263"/>
      <c r="H77" s="263"/>
      <c r="I77" s="263"/>
      <c r="J77" s="263"/>
    </row>
    <row r="78" spans="1:10" ht="15" customHeight="1">
      <c r="A78" s="117"/>
      <c r="B78" s="260"/>
      <c r="C78" s="261">
        <v>5</v>
      </c>
      <c r="D78" s="260"/>
      <c r="E78" s="261" t="s">
        <v>97</v>
      </c>
      <c r="F78" s="263">
        <v>12.47</v>
      </c>
      <c r="G78" s="263"/>
      <c r="H78" s="263"/>
      <c r="I78" s="263"/>
      <c r="J78" s="263"/>
    </row>
    <row r="79" spans="1:10" ht="15" customHeight="1">
      <c r="A79" s="117"/>
      <c r="B79" s="260" t="s">
        <v>86</v>
      </c>
      <c r="C79" s="260" t="s">
        <v>86</v>
      </c>
      <c r="D79" s="261">
        <v>2</v>
      </c>
      <c r="E79" s="261" t="s">
        <v>107</v>
      </c>
      <c r="F79" s="263">
        <v>12.47</v>
      </c>
      <c r="G79" s="263"/>
      <c r="H79" s="263">
        <v>0.96</v>
      </c>
      <c r="I79" s="263">
        <v>11.51</v>
      </c>
      <c r="J79" s="263"/>
    </row>
    <row r="80" spans="1:10" ht="15" customHeight="1">
      <c r="A80" s="117"/>
      <c r="B80" s="260"/>
      <c r="C80" s="260" t="s">
        <v>124</v>
      </c>
      <c r="D80" s="260"/>
      <c r="E80" s="261" t="s">
        <v>156</v>
      </c>
      <c r="F80" s="263">
        <v>480.33</v>
      </c>
      <c r="G80" s="263"/>
      <c r="H80" s="263"/>
      <c r="I80" s="263"/>
      <c r="J80" s="263"/>
    </row>
    <row r="81" spans="1:10" ht="15" customHeight="1">
      <c r="A81" s="117"/>
      <c r="B81" s="260" t="s">
        <v>86</v>
      </c>
      <c r="C81" s="260" t="s">
        <v>86</v>
      </c>
      <c r="D81" s="260" t="s">
        <v>84</v>
      </c>
      <c r="E81" s="261" t="s">
        <v>158</v>
      </c>
      <c r="F81" s="263">
        <v>81.68</v>
      </c>
      <c r="G81" s="263"/>
      <c r="H81" s="263"/>
      <c r="I81" s="263"/>
      <c r="J81" s="263">
        <v>81.68</v>
      </c>
    </row>
    <row r="82" spans="1:10" ht="15" customHeight="1">
      <c r="A82" s="117"/>
      <c r="B82" s="260" t="s">
        <v>86</v>
      </c>
      <c r="C82" s="260" t="s">
        <v>86</v>
      </c>
      <c r="D82" s="260" t="s">
        <v>96</v>
      </c>
      <c r="E82" s="261" t="s">
        <v>159</v>
      </c>
      <c r="F82" s="263">
        <v>398.65</v>
      </c>
      <c r="G82" s="263">
        <v>214.01</v>
      </c>
      <c r="H82" s="263">
        <v>184.56</v>
      </c>
      <c r="I82" s="263">
        <v>0.08</v>
      </c>
      <c r="J82" s="263"/>
    </row>
    <row r="83" spans="1:10" ht="15" customHeight="1">
      <c r="A83" s="117"/>
      <c r="B83" s="260"/>
      <c r="C83" s="260" t="s">
        <v>112</v>
      </c>
      <c r="D83" s="260"/>
      <c r="E83" s="261" t="s">
        <v>161</v>
      </c>
      <c r="F83" s="263">
        <v>0.9</v>
      </c>
      <c r="G83" s="263"/>
      <c r="H83" s="117"/>
      <c r="I83" s="263"/>
      <c r="J83" s="263"/>
    </row>
    <row r="84" spans="1:10" ht="15" customHeight="1">
      <c r="A84" s="117"/>
      <c r="B84" s="260" t="s">
        <v>86</v>
      </c>
      <c r="C84" s="260" t="s">
        <v>86</v>
      </c>
      <c r="D84" s="260" t="s">
        <v>84</v>
      </c>
      <c r="E84" s="261" t="s">
        <v>89</v>
      </c>
      <c r="F84" s="263">
        <v>0.9</v>
      </c>
      <c r="G84" s="117"/>
      <c r="H84" s="117"/>
      <c r="I84" s="263"/>
      <c r="J84" s="263">
        <v>0.9</v>
      </c>
    </row>
    <row r="85" spans="1:10" ht="15" customHeight="1">
      <c r="A85" s="117"/>
      <c r="B85" s="260" t="s">
        <v>105</v>
      </c>
      <c r="C85" s="260"/>
      <c r="D85" s="260"/>
      <c r="E85" s="261" t="s">
        <v>34</v>
      </c>
      <c r="F85" s="263">
        <v>16.3</v>
      </c>
      <c r="G85" s="117"/>
      <c r="H85" s="117"/>
      <c r="I85" s="117"/>
      <c r="J85" s="117"/>
    </row>
    <row r="86" spans="1:10" ht="15" customHeight="1">
      <c r="A86" s="117"/>
      <c r="B86" s="260"/>
      <c r="C86" s="260" t="s">
        <v>112</v>
      </c>
      <c r="D86" s="260"/>
      <c r="E86" s="261" t="s">
        <v>113</v>
      </c>
      <c r="F86" s="263">
        <v>16.3</v>
      </c>
      <c r="G86" s="263"/>
      <c r="H86" s="117"/>
      <c r="I86" s="117"/>
      <c r="J86" s="117"/>
    </row>
    <row r="87" spans="1:10" ht="15" customHeight="1">
      <c r="A87" s="117"/>
      <c r="B87" s="260" t="s">
        <v>86</v>
      </c>
      <c r="C87" s="260" t="s">
        <v>86</v>
      </c>
      <c r="D87" s="260" t="s">
        <v>84</v>
      </c>
      <c r="E87" s="261" t="s">
        <v>114</v>
      </c>
      <c r="F87" s="263">
        <v>16.3</v>
      </c>
      <c r="G87" s="263">
        <v>16.3</v>
      </c>
      <c r="H87" s="117"/>
      <c r="I87" s="117"/>
      <c r="J87" s="117"/>
    </row>
    <row r="88" spans="1:10" ht="15" customHeight="1">
      <c r="A88" s="117"/>
      <c r="B88" s="260" t="s">
        <v>106</v>
      </c>
      <c r="C88" s="260"/>
      <c r="D88" s="260"/>
      <c r="E88" s="261" t="s">
        <v>40</v>
      </c>
      <c r="F88" s="263">
        <v>19.44</v>
      </c>
      <c r="G88" s="263"/>
      <c r="H88" s="117"/>
      <c r="I88" s="117"/>
      <c r="J88" s="117"/>
    </row>
    <row r="89" spans="1:10" ht="15" customHeight="1">
      <c r="A89" s="117"/>
      <c r="B89" s="260"/>
      <c r="C89" s="260" t="s">
        <v>84</v>
      </c>
      <c r="D89" s="260"/>
      <c r="E89" s="261" t="s">
        <v>41</v>
      </c>
      <c r="F89" s="263">
        <v>19.44</v>
      </c>
      <c r="G89" s="263"/>
      <c r="H89" s="117"/>
      <c r="I89" s="263"/>
      <c r="J89" s="263"/>
    </row>
    <row r="90" spans="1:10" ht="15" customHeight="1">
      <c r="A90" s="117"/>
      <c r="B90" s="260" t="s">
        <v>86</v>
      </c>
      <c r="C90" s="260" t="s">
        <v>86</v>
      </c>
      <c r="D90" s="260" t="s">
        <v>87</v>
      </c>
      <c r="E90" s="261" t="s">
        <v>43</v>
      </c>
      <c r="F90" s="263">
        <v>19.44</v>
      </c>
      <c r="G90" s="263">
        <v>19.44</v>
      </c>
      <c r="H90" s="263"/>
      <c r="I90" s="263"/>
      <c r="J90" s="263"/>
    </row>
    <row r="91" spans="1:10" ht="15" customHeight="1">
      <c r="A91" s="27" t="s">
        <v>69</v>
      </c>
      <c r="B91" s="117"/>
      <c r="C91" s="117"/>
      <c r="D91" s="117"/>
      <c r="E91" s="261" t="s">
        <v>55</v>
      </c>
      <c r="F91" s="263">
        <v>2059.84</v>
      </c>
      <c r="G91" s="263">
        <v>556.72</v>
      </c>
      <c r="H91" s="263">
        <v>277.65</v>
      </c>
      <c r="I91" s="263">
        <v>7.8</v>
      </c>
      <c r="J91" s="263">
        <v>1217.67</v>
      </c>
    </row>
    <row r="92" spans="2:10" ht="15" customHeight="1">
      <c r="B92" s="265" t="s">
        <v>83</v>
      </c>
      <c r="C92" s="265"/>
      <c r="D92" s="265"/>
      <c r="E92" s="266" t="s">
        <v>32</v>
      </c>
      <c r="F92" s="263">
        <v>2059.84</v>
      </c>
      <c r="G92" s="263">
        <v>556.72</v>
      </c>
      <c r="H92" s="263">
        <v>277.65</v>
      </c>
      <c r="I92" s="263">
        <v>7.8</v>
      </c>
      <c r="J92" s="263">
        <v>1217.67</v>
      </c>
    </row>
    <row r="93" spans="1:10" ht="15" customHeight="1">
      <c r="A93" s="117"/>
      <c r="B93" s="265"/>
      <c r="C93" s="265" t="s">
        <v>124</v>
      </c>
      <c r="D93" s="265"/>
      <c r="E93" s="266" t="s">
        <v>156</v>
      </c>
      <c r="F93" s="264">
        <v>2059.84</v>
      </c>
      <c r="G93" s="263">
        <v>556.72</v>
      </c>
      <c r="H93" s="263">
        <v>277.65</v>
      </c>
      <c r="I93" s="263">
        <v>7.8</v>
      </c>
      <c r="J93" s="263">
        <v>1217.67</v>
      </c>
    </row>
    <row r="94" spans="1:10" ht="15" customHeight="1">
      <c r="A94" s="117"/>
      <c r="B94" s="265" t="s">
        <v>86</v>
      </c>
      <c r="C94" s="265" t="s">
        <v>86</v>
      </c>
      <c r="D94" s="265" t="s">
        <v>90</v>
      </c>
      <c r="E94" s="266" t="s">
        <v>162</v>
      </c>
      <c r="F94" s="264">
        <v>2059.84</v>
      </c>
      <c r="G94" s="263">
        <v>556.72</v>
      </c>
      <c r="H94" s="263">
        <v>277.65</v>
      </c>
      <c r="I94" s="263">
        <v>7.8</v>
      </c>
      <c r="J94" s="263">
        <v>1217.67</v>
      </c>
    </row>
    <row r="95" spans="1:10" ht="15" customHeight="1">
      <c r="A95" s="27" t="s">
        <v>70</v>
      </c>
      <c r="B95" s="117"/>
      <c r="C95" s="117"/>
      <c r="D95" s="117"/>
      <c r="E95" s="261" t="s">
        <v>55</v>
      </c>
      <c r="F95" s="263">
        <f>F96+F106+F109</f>
        <v>242.54000000000002</v>
      </c>
      <c r="G95" s="263">
        <v>147.43</v>
      </c>
      <c r="H95" s="263">
        <v>60.55</v>
      </c>
      <c r="I95" s="263">
        <v>26.28</v>
      </c>
      <c r="J95" s="263">
        <v>8.28</v>
      </c>
    </row>
    <row r="96" spans="2:10" ht="15" customHeight="1">
      <c r="B96" s="96" t="s">
        <v>83</v>
      </c>
      <c r="C96" s="96"/>
      <c r="D96" s="96"/>
      <c r="E96" s="122" t="s">
        <v>32</v>
      </c>
      <c r="F96" s="263">
        <v>220.84</v>
      </c>
      <c r="G96" s="263">
        <v>147.43</v>
      </c>
      <c r="H96" s="303"/>
      <c r="I96" s="263"/>
      <c r="J96" s="263">
        <v>8.28</v>
      </c>
    </row>
    <row r="97" spans="1:10" ht="15" customHeight="1">
      <c r="A97" s="117"/>
      <c r="B97" s="96"/>
      <c r="C97" s="96" t="s">
        <v>87</v>
      </c>
      <c r="D97" s="96"/>
      <c r="E97" s="122" t="s">
        <v>141</v>
      </c>
      <c r="F97" s="263">
        <v>142.79</v>
      </c>
      <c r="G97" s="263"/>
      <c r="H97" s="303"/>
      <c r="I97" s="303"/>
      <c r="J97" s="263"/>
    </row>
    <row r="98" spans="1:10" ht="15" customHeight="1">
      <c r="A98" s="117"/>
      <c r="B98" s="96" t="s">
        <v>86</v>
      </c>
      <c r="C98" s="96" t="s">
        <v>86</v>
      </c>
      <c r="D98" s="96" t="s">
        <v>84</v>
      </c>
      <c r="E98" s="122" t="s">
        <v>89</v>
      </c>
      <c r="F98" s="263">
        <v>142.79</v>
      </c>
      <c r="G98" s="263">
        <v>125.73</v>
      </c>
      <c r="H98" s="303"/>
      <c r="I98" s="303"/>
      <c r="J98" s="263"/>
    </row>
    <row r="99" spans="1:10" ht="15" customHeight="1">
      <c r="A99" s="117"/>
      <c r="B99" s="96"/>
      <c r="C99" s="96" t="s">
        <v>84</v>
      </c>
      <c r="D99" s="96"/>
      <c r="E99" s="122" t="s">
        <v>85</v>
      </c>
      <c r="F99" s="263">
        <v>30.87</v>
      </c>
      <c r="G99" s="263">
        <v>125.73</v>
      </c>
      <c r="H99" s="303"/>
      <c r="I99" s="263"/>
      <c r="J99" s="263">
        <v>8.28</v>
      </c>
    </row>
    <row r="100" spans="1:10" ht="15" customHeight="1">
      <c r="A100" s="117"/>
      <c r="B100" s="96" t="s">
        <v>86</v>
      </c>
      <c r="C100" s="96" t="s">
        <v>86</v>
      </c>
      <c r="D100" s="96" t="s">
        <v>87</v>
      </c>
      <c r="E100" s="122" t="s">
        <v>88</v>
      </c>
      <c r="F100" s="263">
        <v>30.87</v>
      </c>
      <c r="G100" s="263">
        <v>125.73</v>
      </c>
      <c r="H100" s="303">
        <v>60.55</v>
      </c>
      <c r="I100" s="303"/>
      <c r="J100" s="263">
        <v>8.28</v>
      </c>
    </row>
    <row r="101" spans="1:10" ht="15" customHeight="1">
      <c r="A101" s="117"/>
      <c r="B101" s="96"/>
      <c r="C101" s="96" t="s">
        <v>96</v>
      </c>
      <c r="D101" s="96"/>
      <c r="E101" s="122" t="s">
        <v>97</v>
      </c>
      <c r="F101" s="263">
        <v>47.18</v>
      </c>
      <c r="G101" s="263"/>
      <c r="H101" s="263"/>
      <c r="I101" s="263">
        <v>26.28</v>
      </c>
      <c r="J101" s="303"/>
    </row>
    <row r="102" spans="1:10" ht="15" customHeight="1">
      <c r="A102" s="117"/>
      <c r="B102" s="96" t="s">
        <v>86</v>
      </c>
      <c r="C102" s="96" t="s">
        <v>86</v>
      </c>
      <c r="D102" s="96" t="s">
        <v>87</v>
      </c>
      <c r="E102" s="122" t="s">
        <v>98</v>
      </c>
      <c r="F102" s="263">
        <v>1.53</v>
      </c>
      <c r="G102" s="263"/>
      <c r="H102" s="263"/>
      <c r="I102" s="263">
        <v>26.28</v>
      </c>
      <c r="J102" s="303"/>
    </row>
    <row r="103" spans="1:10" ht="15" customHeight="1">
      <c r="A103" s="117"/>
      <c r="B103" s="96" t="s">
        <v>86</v>
      </c>
      <c r="C103" s="96" t="s">
        <v>86</v>
      </c>
      <c r="D103" s="96" t="s">
        <v>84</v>
      </c>
      <c r="E103" s="122" t="s">
        <v>107</v>
      </c>
      <c r="F103" s="263">
        <v>5.27</v>
      </c>
      <c r="G103" s="263"/>
      <c r="H103" s="263"/>
      <c r="I103" s="303"/>
      <c r="J103" s="303"/>
    </row>
    <row r="104" spans="1:10" ht="15" customHeight="1">
      <c r="A104" s="117"/>
      <c r="B104" s="96" t="s">
        <v>86</v>
      </c>
      <c r="C104" s="96" t="s">
        <v>86</v>
      </c>
      <c r="D104" s="96" t="s">
        <v>142</v>
      </c>
      <c r="E104" s="122" t="s">
        <v>143</v>
      </c>
      <c r="F104" s="263">
        <v>20.98</v>
      </c>
      <c r="G104" s="263"/>
      <c r="H104" s="303"/>
      <c r="I104" s="303"/>
      <c r="J104" s="303"/>
    </row>
    <row r="105" spans="1:10" ht="15" customHeight="1">
      <c r="A105" s="117"/>
      <c r="B105" s="96" t="s">
        <v>86</v>
      </c>
      <c r="C105" s="96" t="s">
        <v>86</v>
      </c>
      <c r="D105" s="96" t="s">
        <v>90</v>
      </c>
      <c r="E105" s="122" t="s">
        <v>144</v>
      </c>
      <c r="F105" s="263">
        <v>19.4</v>
      </c>
      <c r="G105" s="263"/>
      <c r="H105" s="303"/>
      <c r="I105" s="303"/>
      <c r="J105" s="303"/>
    </row>
    <row r="106" spans="1:10" ht="15" customHeight="1">
      <c r="A106" s="117"/>
      <c r="B106" s="96" t="s">
        <v>105</v>
      </c>
      <c r="C106" s="96"/>
      <c r="D106" s="96"/>
      <c r="E106" s="122" t="s">
        <v>34</v>
      </c>
      <c r="F106" s="263">
        <v>10.06</v>
      </c>
      <c r="G106" s="263">
        <v>10.06</v>
      </c>
      <c r="H106" s="263"/>
      <c r="I106" s="263"/>
      <c r="J106" s="303"/>
    </row>
    <row r="107" spans="1:10" ht="15" customHeight="1">
      <c r="A107" s="117"/>
      <c r="B107" s="96"/>
      <c r="C107" s="96" t="s">
        <v>112</v>
      </c>
      <c r="D107" s="96"/>
      <c r="E107" s="122" t="s">
        <v>113</v>
      </c>
      <c r="F107" s="263">
        <v>10.06</v>
      </c>
      <c r="G107" s="263">
        <v>10.06</v>
      </c>
      <c r="H107" s="263"/>
      <c r="I107" s="263"/>
      <c r="J107" s="303"/>
    </row>
    <row r="108" spans="1:10" ht="15" customHeight="1">
      <c r="A108" s="117"/>
      <c r="B108" s="96" t="s">
        <v>86</v>
      </c>
      <c r="C108" s="96" t="s">
        <v>86</v>
      </c>
      <c r="D108" s="96" t="s">
        <v>87</v>
      </c>
      <c r="E108" s="122" t="s">
        <v>135</v>
      </c>
      <c r="F108" s="263">
        <v>10.06</v>
      </c>
      <c r="G108" s="263">
        <v>10.06</v>
      </c>
      <c r="H108" s="263"/>
      <c r="I108" s="263"/>
      <c r="J108" s="303"/>
    </row>
    <row r="109" spans="1:10" ht="15" customHeight="1">
      <c r="A109" s="117"/>
      <c r="B109" s="96" t="s">
        <v>106</v>
      </c>
      <c r="C109" s="96"/>
      <c r="D109" s="96"/>
      <c r="E109" s="122" t="s">
        <v>40</v>
      </c>
      <c r="F109" s="263">
        <v>11.64</v>
      </c>
      <c r="G109" s="263">
        <v>11.64</v>
      </c>
      <c r="H109" s="263"/>
      <c r="I109" s="263"/>
      <c r="J109" s="303"/>
    </row>
    <row r="110" spans="1:10" ht="15" customHeight="1">
      <c r="A110" s="117"/>
      <c r="B110" s="96"/>
      <c r="C110" s="96" t="s">
        <v>84</v>
      </c>
      <c r="D110" s="96"/>
      <c r="E110" s="122" t="s">
        <v>41</v>
      </c>
      <c r="F110" s="263">
        <v>11.64</v>
      </c>
      <c r="G110" s="263">
        <v>11.64</v>
      </c>
      <c r="H110" s="263"/>
      <c r="I110" s="303"/>
      <c r="J110" s="303"/>
    </row>
    <row r="111" spans="1:10" ht="15" customHeight="1">
      <c r="A111" s="117"/>
      <c r="B111" s="96" t="s">
        <v>86</v>
      </c>
      <c r="C111" s="96" t="s">
        <v>86</v>
      </c>
      <c r="D111" s="96" t="s">
        <v>87</v>
      </c>
      <c r="E111" s="122" t="s">
        <v>43</v>
      </c>
      <c r="F111" s="263">
        <v>11.64</v>
      </c>
      <c r="G111" s="263">
        <v>11.64</v>
      </c>
      <c r="H111" s="303"/>
      <c r="I111" s="263"/>
      <c r="J111" s="303"/>
    </row>
    <row r="112" spans="1:10" ht="15" customHeight="1">
      <c r="A112" s="117" t="s">
        <v>71</v>
      </c>
      <c r="B112" s="210"/>
      <c r="C112" s="210"/>
      <c r="D112" s="210"/>
      <c r="E112" s="211" t="s">
        <v>55</v>
      </c>
      <c r="F112" s="263">
        <v>45.38</v>
      </c>
      <c r="G112" s="263">
        <v>39.92</v>
      </c>
      <c r="H112" s="263">
        <v>4.9</v>
      </c>
      <c r="I112" s="263">
        <v>0.56</v>
      </c>
      <c r="J112" s="117"/>
    </row>
    <row r="113" spans="2:10" ht="15" customHeight="1">
      <c r="B113" s="96" t="s">
        <v>83</v>
      </c>
      <c r="C113" s="96"/>
      <c r="D113" s="96"/>
      <c r="E113" s="122" t="s">
        <v>32</v>
      </c>
      <c r="F113" s="263">
        <v>43.24</v>
      </c>
      <c r="G113" s="263">
        <v>37.78</v>
      </c>
      <c r="H113" s="263">
        <v>4.9</v>
      </c>
      <c r="I113" s="263">
        <v>0.56</v>
      </c>
      <c r="J113" s="117"/>
    </row>
    <row r="114" spans="1:10" ht="15" customHeight="1">
      <c r="A114" s="117"/>
      <c r="B114" s="96"/>
      <c r="C114" s="96" t="s">
        <v>163</v>
      </c>
      <c r="D114" s="96"/>
      <c r="E114" s="122" t="s">
        <v>97</v>
      </c>
      <c r="F114" s="263">
        <f>SUM(G114:J114)</f>
        <v>5.5</v>
      </c>
      <c r="G114" s="263">
        <v>5.5</v>
      </c>
      <c r="H114" s="263"/>
      <c r="I114" s="263"/>
      <c r="J114" s="117"/>
    </row>
    <row r="115" spans="1:10" ht="15" customHeight="1">
      <c r="A115" s="117"/>
      <c r="B115" s="96" t="s">
        <v>83</v>
      </c>
      <c r="C115" s="96" t="s">
        <v>163</v>
      </c>
      <c r="D115" s="96" t="s">
        <v>164</v>
      </c>
      <c r="E115" s="122" t="s">
        <v>107</v>
      </c>
      <c r="F115" s="263">
        <f>SUM(G115:J115)</f>
        <v>0.2</v>
      </c>
      <c r="G115" s="263">
        <v>0.2</v>
      </c>
      <c r="H115" s="263"/>
      <c r="I115" s="263"/>
      <c r="J115" s="117"/>
    </row>
    <row r="116" spans="1:10" ht="15" customHeight="1">
      <c r="A116" s="117"/>
      <c r="B116" s="96" t="s">
        <v>83</v>
      </c>
      <c r="C116" s="96" t="s">
        <v>163</v>
      </c>
      <c r="D116" s="96" t="s">
        <v>163</v>
      </c>
      <c r="E116" s="122" t="s">
        <v>108</v>
      </c>
      <c r="F116" s="263">
        <f>SUM(G116:J116)</f>
        <v>5.3</v>
      </c>
      <c r="G116" s="263">
        <v>5.3</v>
      </c>
      <c r="H116" s="263"/>
      <c r="I116" s="263"/>
      <c r="J116" s="117"/>
    </row>
    <row r="117" spans="1:10" ht="15" customHeight="1">
      <c r="A117" s="117"/>
      <c r="B117" s="96"/>
      <c r="C117" s="96" t="s">
        <v>124</v>
      </c>
      <c r="D117" s="96"/>
      <c r="E117" s="122" t="s">
        <v>156</v>
      </c>
      <c r="F117" s="263">
        <v>37.74</v>
      </c>
      <c r="G117" s="263">
        <v>32.28</v>
      </c>
      <c r="H117" s="263">
        <v>4.9</v>
      </c>
      <c r="I117" s="263">
        <v>0.56</v>
      </c>
      <c r="J117" s="117"/>
    </row>
    <row r="118" spans="1:10" ht="15" customHeight="1">
      <c r="A118" s="117"/>
      <c r="B118" s="96" t="s">
        <v>83</v>
      </c>
      <c r="C118" s="96" t="s">
        <v>124</v>
      </c>
      <c r="D118" s="96" t="s">
        <v>163</v>
      </c>
      <c r="E118" s="122" t="s">
        <v>159</v>
      </c>
      <c r="F118" s="263">
        <f>SUM(G118:J118)</f>
        <v>37.74</v>
      </c>
      <c r="G118" s="263">
        <v>32.28</v>
      </c>
      <c r="H118" s="263">
        <v>4.9</v>
      </c>
      <c r="I118" s="263">
        <v>0.56</v>
      </c>
      <c r="J118" s="117"/>
    </row>
    <row r="119" spans="1:10" ht="15" customHeight="1">
      <c r="A119" s="117"/>
      <c r="B119" s="96" t="s">
        <v>105</v>
      </c>
      <c r="C119" s="96"/>
      <c r="D119" s="96"/>
      <c r="E119" s="122" t="s">
        <v>34</v>
      </c>
      <c r="F119" s="263">
        <v>2.14</v>
      </c>
      <c r="G119" s="263">
        <v>2.14</v>
      </c>
      <c r="H119" s="263"/>
      <c r="I119" s="263"/>
      <c r="J119" s="117"/>
    </row>
    <row r="120" spans="1:10" ht="15" customHeight="1">
      <c r="A120" s="117"/>
      <c r="B120" s="96"/>
      <c r="C120" s="96" t="s">
        <v>112</v>
      </c>
      <c r="D120" s="96"/>
      <c r="E120" s="122" t="s">
        <v>113</v>
      </c>
      <c r="F120" s="263">
        <f>SUM(G120:J120)</f>
        <v>2.14</v>
      </c>
      <c r="G120" s="263">
        <v>2.14</v>
      </c>
      <c r="H120" s="263"/>
      <c r="I120" s="263"/>
      <c r="J120" s="117"/>
    </row>
    <row r="121" spans="1:10" ht="15" customHeight="1">
      <c r="A121" s="117"/>
      <c r="B121" s="96" t="s">
        <v>105</v>
      </c>
      <c r="C121" s="96" t="s">
        <v>112</v>
      </c>
      <c r="D121" s="96" t="s">
        <v>164</v>
      </c>
      <c r="E121" s="122" t="s">
        <v>114</v>
      </c>
      <c r="F121" s="263">
        <f>SUM(G121:J121)</f>
        <v>2.14</v>
      </c>
      <c r="G121" s="263">
        <v>2.14</v>
      </c>
      <c r="H121" s="263"/>
      <c r="I121" s="263"/>
      <c r="J121" s="117"/>
    </row>
    <row r="122" spans="1:10" ht="15" customHeight="1">
      <c r="A122" s="183" t="s">
        <v>72</v>
      </c>
      <c r="B122" s="3"/>
      <c r="C122" s="3"/>
      <c r="D122" s="210"/>
      <c r="E122" s="211" t="s">
        <v>55</v>
      </c>
      <c r="F122" s="263">
        <f>SUM(G122:J122)</f>
        <v>54.650000000000006</v>
      </c>
      <c r="G122" s="263">
        <f>SUM(G123:G134)</f>
        <v>49.67000000000001</v>
      </c>
      <c r="H122" s="263">
        <f>SUM(H123:H134)</f>
        <v>4.97</v>
      </c>
      <c r="I122" s="263">
        <f>SUM(I123:I134)</f>
        <v>0.01</v>
      </c>
      <c r="J122" s="117"/>
    </row>
    <row r="123" spans="1:10" ht="15" customHeight="1">
      <c r="A123" s="117"/>
      <c r="B123" s="343">
        <v>208</v>
      </c>
      <c r="C123" s="210"/>
      <c r="D123" s="284"/>
      <c r="E123" s="283" t="s">
        <v>32</v>
      </c>
      <c r="F123" s="263">
        <f aca="true" t="shared" si="0" ref="F123:F133">SUM(G123:L123)</f>
        <v>0</v>
      </c>
      <c r="G123" s="281"/>
      <c r="H123" s="282"/>
      <c r="I123" s="282"/>
      <c r="J123" s="117"/>
    </row>
    <row r="124" spans="1:10" ht="15" customHeight="1">
      <c r="A124" s="117"/>
      <c r="B124" s="343"/>
      <c r="C124" s="284" t="s">
        <v>84</v>
      </c>
      <c r="D124" s="284"/>
      <c r="E124" s="283" t="s">
        <v>146</v>
      </c>
      <c r="F124" s="263">
        <f t="shared" si="0"/>
        <v>0</v>
      </c>
      <c r="G124" s="281"/>
      <c r="H124" s="282"/>
      <c r="I124" s="282"/>
      <c r="J124" s="117"/>
    </row>
    <row r="125" spans="1:10" ht="15" customHeight="1">
      <c r="A125" s="117"/>
      <c r="B125" s="343">
        <v>208</v>
      </c>
      <c r="C125" s="284" t="s">
        <v>84</v>
      </c>
      <c r="D125" s="284" t="s">
        <v>94</v>
      </c>
      <c r="E125" s="283" t="s">
        <v>147</v>
      </c>
      <c r="F125" s="263">
        <f t="shared" si="0"/>
        <v>41.5</v>
      </c>
      <c r="G125" s="281">
        <v>36.52</v>
      </c>
      <c r="H125" s="282">
        <v>4.97</v>
      </c>
      <c r="I125" s="282">
        <v>0.01</v>
      </c>
      <c r="J125" s="117"/>
    </row>
    <row r="126" spans="1:10" ht="15" customHeight="1">
      <c r="A126" s="117"/>
      <c r="B126" s="344" t="s">
        <v>83</v>
      </c>
      <c r="C126" s="96"/>
      <c r="D126" s="96"/>
      <c r="E126" s="283" t="s">
        <v>32</v>
      </c>
      <c r="F126" s="263">
        <f t="shared" si="0"/>
        <v>0</v>
      </c>
      <c r="G126" s="281"/>
      <c r="H126" s="282"/>
      <c r="I126" s="282"/>
      <c r="J126" s="117"/>
    </row>
    <row r="127" spans="1:10" ht="15" customHeight="1">
      <c r="A127" s="117"/>
      <c r="B127" s="344"/>
      <c r="C127" s="96" t="s">
        <v>96</v>
      </c>
      <c r="D127" s="96"/>
      <c r="E127" s="122" t="s">
        <v>120</v>
      </c>
      <c r="F127" s="263">
        <f t="shared" si="0"/>
        <v>0</v>
      </c>
      <c r="G127" s="281"/>
      <c r="H127" s="282"/>
      <c r="I127" s="282"/>
      <c r="J127" s="117"/>
    </row>
    <row r="128" spans="1:10" ht="15" customHeight="1">
      <c r="A128" s="117"/>
      <c r="B128" s="344" t="s">
        <v>83</v>
      </c>
      <c r="C128" s="96" t="s">
        <v>96</v>
      </c>
      <c r="D128" s="96" t="s">
        <v>96</v>
      </c>
      <c r="E128" s="122" t="s">
        <v>145</v>
      </c>
      <c r="F128" s="282">
        <f t="shared" si="0"/>
        <v>6.77</v>
      </c>
      <c r="G128" s="281">
        <v>6.77</v>
      </c>
      <c r="H128" s="282"/>
      <c r="I128" s="282"/>
      <c r="J128" s="117"/>
    </row>
    <row r="129" spans="1:10" ht="15" customHeight="1">
      <c r="A129" s="117"/>
      <c r="B129" s="343">
        <v>210</v>
      </c>
      <c r="C129" s="284"/>
      <c r="D129" s="284"/>
      <c r="E129" s="283" t="s">
        <v>34</v>
      </c>
      <c r="F129" s="282">
        <f t="shared" si="0"/>
        <v>0</v>
      </c>
      <c r="G129" s="281"/>
      <c r="H129" s="282"/>
      <c r="I129" s="282"/>
      <c r="J129" s="117"/>
    </row>
    <row r="130" spans="1:10" ht="15" customHeight="1">
      <c r="A130" s="117"/>
      <c r="B130" s="343"/>
      <c r="C130" s="284" t="s">
        <v>112</v>
      </c>
      <c r="D130" s="284"/>
      <c r="E130" s="283" t="s">
        <v>148</v>
      </c>
      <c r="F130" s="282">
        <f t="shared" si="0"/>
        <v>0</v>
      </c>
      <c r="G130" s="281"/>
      <c r="H130" s="282"/>
      <c r="I130" s="282"/>
      <c r="J130" s="117"/>
    </row>
    <row r="131" spans="1:10" ht="15" customHeight="1">
      <c r="A131" s="117"/>
      <c r="B131" s="343">
        <v>210</v>
      </c>
      <c r="C131" s="284" t="s">
        <v>112</v>
      </c>
      <c r="D131" s="284" t="s">
        <v>84</v>
      </c>
      <c r="E131" s="283" t="s">
        <v>114</v>
      </c>
      <c r="F131" s="282">
        <f t="shared" si="0"/>
        <v>2.42</v>
      </c>
      <c r="G131" s="281">
        <v>2.42</v>
      </c>
      <c r="H131" s="282"/>
      <c r="I131" s="282"/>
      <c r="J131" s="117"/>
    </row>
    <row r="132" spans="1:10" ht="15" customHeight="1">
      <c r="A132" s="117"/>
      <c r="B132" s="343">
        <v>221</v>
      </c>
      <c r="C132" s="284"/>
      <c r="D132" s="284"/>
      <c r="E132" s="283" t="s">
        <v>40</v>
      </c>
      <c r="F132" s="282">
        <f t="shared" si="0"/>
        <v>0</v>
      </c>
      <c r="G132" s="281"/>
      <c r="H132" s="282"/>
      <c r="I132" s="282"/>
      <c r="J132" s="183"/>
    </row>
    <row r="133" spans="1:10" ht="15" customHeight="1">
      <c r="A133" s="117"/>
      <c r="B133" s="343"/>
      <c r="C133" s="284" t="s">
        <v>84</v>
      </c>
      <c r="D133" s="284"/>
      <c r="E133" s="283" t="s">
        <v>41</v>
      </c>
      <c r="F133" s="282">
        <f t="shared" si="0"/>
        <v>0</v>
      </c>
      <c r="G133" s="281"/>
      <c r="H133" s="282"/>
      <c r="I133" s="289"/>
      <c r="J133" s="117"/>
    </row>
    <row r="134" spans="1:10" ht="15" customHeight="1">
      <c r="A134" s="183"/>
      <c r="B134" s="345">
        <v>221</v>
      </c>
      <c r="C134" s="286" t="s">
        <v>165</v>
      </c>
      <c r="D134" s="286" t="s">
        <v>87</v>
      </c>
      <c r="E134" s="285" t="s">
        <v>43</v>
      </c>
      <c r="F134" s="287">
        <v>3.96</v>
      </c>
      <c r="G134" s="288">
        <v>3.96</v>
      </c>
      <c r="H134" s="287"/>
      <c r="I134" s="291"/>
      <c r="J134" s="183"/>
    </row>
    <row r="135" spans="1:10" ht="15" customHeight="1">
      <c r="A135" s="117" t="s">
        <v>73</v>
      </c>
      <c r="B135" s="117"/>
      <c r="C135" s="117"/>
      <c r="D135" s="117"/>
      <c r="E135" s="211" t="s">
        <v>55</v>
      </c>
      <c r="F135" s="117">
        <v>916.28</v>
      </c>
      <c r="G135" s="117">
        <v>352.9</v>
      </c>
      <c r="H135" s="117">
        <v>102.65</v>
      </c>
      <c r="I135" s="117">
        <v>0.23</v>
      </c>
      <c r="J135" s="117">
        <v>460.5</v>
      </c>
    </row>
    <row r="136" spans="1:10" ht="15" customHeight="1">
      <c r="A136" s="117"/>
      <c r="B136" s="117">
        <v>103</v>
      </c>
      <c r="C136" s="117"/>
      <c r="D136" s="117"/>
      <c r="E136" s="117" t="s">
        <v>45</v>
      </c>
      <c r="F136" s="117">
        <v>916.28</v>
      </c>
      <c r="G136" s="117">
        <v>352.9</v>
      </c>
      <c r="H136" s="117">
        <v>102.65</v>
      </c>
      <c r="I136" s="117">
        <v>0.23</v>
      </c>
      <c r="J136" s="117">
        <v>460.5</v>
      </c>
    </row>
    <row r="137" spans="1:10" ht="15" customHeight="1">
      <c r="A137" s="117"/>
      <c r="B137" s="117"/>
      <c r="C137" s="117">
        <v>1</v>
      </c>
      <c r="D137" s="117"/>
      <c r="E137" s="117" t="s">
        <v>166</v>
      </c>
      <c r="F137" s="117">
        <v>916.28</v>
      </c>
      <c r="G137" s="117">
        <v>352.9</v>
      </c>
      <c r="H137" s="117">
        <v>102.65</v>
      </c>
      <c r="I137" s="117">
        <v>0.23</v>
      </c>
      <c r="J137" s="117">
        <v>460.5</v>
      </c>
    </row>
    <row r="138" spans="1:10" ht="15" customHeight="1">
      <c r="A138" s="117"/>
      <c r="B138" s="117"/>
      <c r="C138" s="117"/>
      <c r="D138" s="117">
        <v>80</v>
      </c>
      <c r="E138" s="117" t="s">
        <v>167</v>
      </c>
      <c r="F138" s="117">
        <v>916.28</v>
      </c>
      <c r="G138" s="117">
        <v>352.9</v>
      </c>
      <c r="H138" s="117">
        <v>102.65</v>
      </c>
      <c r="I138" s="117">
        <v>0.23</v>
      </c>
      <c r="J138" s="117">
        <v>460.5</v>
      </c>
    </row>
  </sheetData>
  <sheetProtection/>
  <mergeCells count="11">
    <mergeCell ref="I2:J2"/>
    <mergeCell ref="I3:J3"/>
    <mergeCell ref="B4:D4"/>
    <mergeCell ref="G5:I5"/>
    <mergeCell ref="A4:A6"/>
    <mergeCell ref="B5:B6"/>
    <mergeCell ref="C5:C6"/>
    <mergeCell ref="D5:D6"/>
    <mergeCell ref="E4:E6"/>
    <mergeCell ref="F5:F6"/>
    <mergeCell ref="J5:J6"/>
  </mergeCells>
  <printOptions horizontalCentered="1"/>
  <pageMargins left="0.12" right="0.16" top="0.39" bottom="0.59" header="0.24" footer="0.51"/>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sheetPr>
    <tabColor indexed="21"/>
  </sheetPr>
  <dimension ref="A1:IO41"/>
  <sheetViews>
    <sheetView showGridLines="0" showZeros="0" workbookViewId="0" topLeftCell="A3">
      <selection activeCell="F9" sqref="F9:N9"/>
    </sheetView>
  </sheetViews>
  <sheetFormatPr defaultColWidth="9.16015625" defaultRowHeight="11.25"/>
  <cols>
    <col min="1" max="1" width="5.5" style="100" customWidth="1"/>
    <col min="2" max="3" width="3.83203125" style="100" customWidth="1"/>
    <col min="4" max="4" width="36.83203125" style="100" customWidth="1"/>
    <col min="5" max="5" width="13" style="100" customWidth="1"/>
    <col min="6" max="6" width="12.83203125" style="100" bestFit="1" customWidth="1"/>
    <col min="7" max="7" width="11" style="100" customWidth="1"/>
    <col min="8" max="8" width="15.33203125" style="100" customWidth="1"/>
    <col min="9" max="9" width="12.66015625" style="100" customWidth="1"/>
    <col min="10" max="10" width="9.33203125" style="100" customWidth="1"/>
    <col min="11" max="12" width="10.83203125" style="100" customWidth="1"/>
    <col min="13" max="13" width="6.5" style="100" customWidth="1"/>
    <col min="14" max="14" width="10.83203125" style="100" customWidth="1"/>
    <col min="15" max="15" width="6.66015625" style="100" customWidth="1"/>
    <col min="16" max="248" width="9.16015625" style="100" customWidth="1"/>
    <col min="249" max="254" width="9.16015625" style="0" customWidth="1"/>
  </cols>
  <sheetData>
    <row r="1" spans="1:15" ht="25.5" customHeight="1">
      <c r="A1" s="139" t="s">
        <v>168</v>
      </c>
      <c r="B1" s="139"/>
      <c r="C1" s="139"/>
      <c r="D1" s="139"/>
      <c r="E1" s="139"/>
      <c r="F1" s="139"/>
      <c r="G1" s="139"/>
      <c r="H1" s="139"/>
      <c r="I1" s="139"/>
      <c r="J1" s="139"/>
      <c r="K1" s="139"/>
      <c r="L1" s="139"/>
      <c r="M1" s="139"/>
      <c r="N1" s="139"/>
      <c r="O1" s="139"/>
    </row>
    <row r="2" spans="1:15" ht="17.25" customHeight="1">
      <c r="A2" s="331"/>
      <c r="B2" s="331"/>
      <c r="C2" s="331"/>
      <c r="D2" s="331"/>
      <c r="E2" s="331"/>
      <c r="F2" s="331"/>
      <c r="G2" s="331"/>
      <c r="H2" s="331"/>
      <c r="I2" s="331"/>
      <c r="J2" s="331"/>
      <c r="L2"/>
      <c r="O2" s="230" t="s">
        <v>169</v>
      </c>
    </row>
    <row r="3" spans="1:15" ht="17.25" customHeight="1">
      <c r="A3" s="78" t="s">
        <v>170</v>
      </c>
      <c r="B3" s="208"/>
      <c r="C3" s="208"/>
      <c r="D3" s="208"/>
      <c r="I3" s="339"/>
      <c r="J3" s="339"/>
      <c r="L3"/>
      <c r="O3" s="255" t="s">
        <v>26</v>
      </c>
    </row>
    <row r="4" spans="1:15" s="309" customFormat="1" ht="12">
      <c r="A4" s="109" t="s">
        <v>76</v>
      </c>
      <c r="B4" s="109"/>
      <c r="C4" s="109"/>
      <c r="D4" s="247" t="s">
        <v>77</v>
      </c>
      <c r="E4" s="7" t="s">
        <v>171</v>
      </c>
      <c r="F4" s="7"/>
      <c r="G4" s="7"/>
      <c r="H4" s="7"/>
      <c r="I4" s="7"/>
      <c r="J4" s="7"/>
      <c r="K4" s="7"/>
      <c r="L4" s="7"/>
      <c r="M4" s="7"/>
      <c r="N4" s="7"/>
      <c r="O4" s="7"/>
    </row>
    <row r="5" spans="1:15" s="309" customFormat="1" ht="38.25" customHeight="1">
      <c r="A5" s="143" t="s">
        <v>78</v>
      </c>
      <c r="B5" s="143" t="s">
        <v>79</v>
      </c>
      <c r="C5" s="143" t="s">
        <v>80</v>
      </c>
      <c r="D5" s="248"/>
      <c r="E5" s="7" t="s">
        <v>55</v>
      </c>
      <c r="F5" s="7" t="s">
        <v>31</v>
      </c>
      <c r="G5" s="7"/>
      <c r="H5" s="7" t="s">
        <v>35</v>
      </c>
      <c r="I5" s="7" t="s">
        <v>37</v>
      </c>
      <c r="J5" s="7" t="s">
        <v>39</v>
      </c>
      <c r="K5" s="7"/>
      <c r="L5" s="7" t="s">
        <v>42</v>
      </c>
      <c r="M5" s="7" t="s">
        <v>44</v>
      </c>
      <c r="N5" s="7" t="s">
        <v>46</v>
      </c>
      <c r="O5" s="7" t="s">
        <v>47</v>
      </c>
    </row>
    <row r="6" spans="1:15" s="309" customFormat="1" ht="37.5" customHeight="1">
      <c r="A6" s="146"/>
      <c r="B6" s="146"/>
      <c r="C6" s="146"/>
      <c r="D6" s="249"/>
      <c r="E6" s="7"/>
      <c r="F6" s="9" t="s">
        <v>58</v>
      </c>
      <c r="G6" s="7" t="s">
        <v>59</v>
      </c>
      <c r="H6" s="7"/>
      <c r="I6" s="7"/>
      <c r="J6" s="9" t="s">
        <v>58</v>
      </c>
      <c r="K6" s="7" t="s">
        <v>59</v>
      </c>
      <c r="L6" s="7"/>
      <c r="M6" s="7"/>
      <c r="N6" s="7"/>
      <c r="O6" s="7"/>
    </row>
    <row r="7" spans="1:248" s="3" customFormat="1" ht="15" customHeight="1">
      <c r="A7" s="210"/>
      <c r="B7" s="210"/>
      <c r="C7" s="210"/>
      <c r="D7" s="211" t="s">
        <v>55</v>
      </c>
      <c r="E7" s="221">
        <v>7773.33</v>
      </c>
      <c r="F7" s="221">
        <v>3091.35</v>
      </c>
      <c r="G7" s="221">
        <f aca="true" t="shared" si="0" ref="G7:N7">G8+G33+G36+G39</f>
        <v>0</v>
      </c>
      <c r="H7" s="221">
        <v>3716.39</v>
      </c>
      <c r="I7" s="221">
        <f t="shared" si="0"/>
        <v>0</v>
      </c>
      <c r="J7" s="221">
        <f t="shared" si="0"/>
        <v>916.28</v>
      </c>
      <c r="K7" s="221">
        <f t="shared" si="0"/>
        <v>0</v>
      </c>
      <c r="L7" s="221">
        <f t="shared" si="0"/>
        <v>0</v>
      </c>
      <c r="M7" s="221">
        <f t="shared" si="0"/>
        <v>0</v>
      </c>
      <c r="N7" s="221">
        <f t="shared" si="0"/>
        <v>49.31</v>
      </c>
      <c r="O7" s="216"/>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row>
    <row r="8" spans="1:15" ht="15" customHeight="1">
      <c r="A8" s="87" t="s">
        <v>83</v>
      </c>
      <c r="B8" s="87"/>
      <c r="C8" s="87"/>
      <c r="D8" s="251" t="s">
        <v>32</v>
      </c>
      <c r="E8" s="332">
        <v>6490.87</v>
      </c>
      <c r="F8" s="332">
        <v>2725.17</v>
      </c>
      <c r="G8" s="138"/>
      <c r="H8" s="221">
        <v>3716.39</v>
      </c>
      <c r="I8" s="138"/>
      <c r="J8" s="138"/>
      <c r="K8" s="117"/>
      <c r="L8" s="117"/>
      <c r="M8" s="117"/>
      <c r="N8" s="117">
        <v>49.31</v>
      </c>
      <c r="O8" s="117"/>
    </row>
    <row r="9" spans="1:15" ht="15" customHeight="1">
      <c r="A9" s="87"/>
      <c r="B9" s="87" t="s">
        <v>84</v>
      </c>
      <c r="C9" s="87"/>
      <c r="D9" s="251" t="s">
        <v>85</v>
      </c>
      <c r="E9" s="333">
        <v>953.88</v>
      </c>
      <c r="F9" s="333">
        <v>789.94</v>
      </c>
      <c r="G9" s="138"/>
      <c r="H9" s="130">
        <v>147.45</v>
      </c>
      <c r="I9" s="138"/>
      <c r="J9" s="138"/>
      <c r="K9" s="117"/>
      <c r="L9" s="117"/>
      <c r="M9" s="117"/>
      <c r="N9" s="160">
        <v>16.49</v>
      </c>
      <c r="O9" s="117"/>
    </row>
    <row r="10" spans="1:15" ht="15" customHeight="1">
      <c r="A10" s="87" t="s">
        <v>86</v>
      </c>
      <c r="B10" s="87" t="s">
        <v>86</v>
      </c>
      <c r="C10" s="87" t="s">
        <v>87</v>
      </c>
      <c r="D10" s="251" t="s">
        <v>88</v>
      </c>
      <c r="E10" s="333">
        <v>549.6665</v>
      </c>
      <c r="F10" s="333">
        <v>428.65</v>
      </c>
      <c r="G10" s="138"/>
      <c r="H10" s="138"/>
      <c r="I10" s="138"/>
      <c r="J10" s="138"/>
      <c r="K10" s="117"/>
      <c r="L10" s="117"/>
      <c r="M10" s="117"/>
      <c r="N10" s="117"/>
      <c r="O10" s="117"/>
    </row>
    <row r="11" spans="1:15" ht="15" customHeight="1">
      <c r="A11" s="87"/>
      <c r="B11" s="87"/>
      <c r="C11" s="87" t="s">
        <v>96</v>
      </c>
      <c r="D11" s="251" t="s">
        <v>172</v>
      </c>
      <c r="E11" s="333">
        <v>54.75</v>
      </c>
      <c r="F11" s="333">
        <v>21.5</v>
      </c>
      <c r="G11" s="138"/>
      <c r="H11" s="130">
        <v>33.25</v>
      </c>
      <c r="I11" s="138"/>
      <c r="J11" s="138"/>
      <c r="K11" s="117"/>
      <c r="L11" s="117"/>
      <c r="M11" s="117"/>
      <c r="N11" s="117"/>
      <c r="O11" s="117"/>
    </row>
    <row r="12" spans="1:15" ht="15" customHeight="1">
      <c r="A12" s="87" t="s">
        <v>86</v>
      </c>
      <c r="B12" s="87" t="s">
        <v>86</v>
      </c>
      <c r="C12" s="87" t="s">
        <v>84</v>
      </c>
      <c r="D12" s="251" t="s">
        <v>89</v>
      </c>
      <c r="E12" s="333">
        <v>25.49</v>
      </c>
      <c r="F12" s="333">
        <v>9</v>
      </c>
      <c r="G12" s="138"/>
      <c r="H12" s="138"/>
      <c r="I12" s="138"/>
      <c r="J12" s="138"/>
      <c r="K12" s="117"/>
      <c r="L12" s="117"/>
      <c r="M12" s="117"/>
      <c r="N12" s="160">
        <v>16.49</v>
      </c>
      <c r="O12" s="117"/>
    </row>
    <row r="13" spans="1:15" ht="15" customHeight="1">
      <c r="A13" s="87" t="s">
        <v>86</v>
      </c>
      <c r="B13" s="87" t="s">
        <v>86</v>
      </c>
      <c r="C13" s="87" t="s">
        <v>90</v>
      </c>
      <c r="D13" s="251" t="s">
        <v>91</v>
      </c>
      <c r="E13" s="333">
        <v>62.6</v>
      </c>
      <c r="F13" s="333">
        <v>62.6</v>
      </c>
      <c r="G13" s="138"/>
      <c r="H13" s="138"/>
      <c r="I13" s="138"/>
      <c r="J13" s="138"/>
      <c r="K13" s="117"/>
      <c r="L13" s="117"/>
      <c r="M13" s="117"/>
      <c r="N13" s="117"/>
      <c r="O13" s="117"/>
    </row>
    <row r="14" spans="1:15" ht="15" customHeight="1">
      <c r="A14" s="87" t="s">
        <v>86</v>
      </c>
      <c r="B14" s="87" t="s">
        <v>86</v>
      </c>
      <c r="C14" s="87" t="s">
        <v>92</v>
      </c>
      <c r="D14" s="251" t="s">
        <v>93</v>
      </c>
      <c r="E14" s="333">
        <v>4.81</v>
      </c>
      <c r="F14" s="333">
        <v>4.81</v>
      </c>
      <c r="G14" s="138"/>
      <c r="H14" s="138"/>
      <c r="I14" s="138"/>
      <c r="J14" s="138"/>
      <c r="K14" s="117"/>
      <c r="L14" s="117"/>
      <c r="M14" s="117"/>
      <c r="N14" s="117"/>
      <c r="O14" s="117"/>
    </row>
    <row r="15" spans="1:15" ht="15" customHeight="1">
      <c r="A15" s="87" t="s">
        <v>86</v>
      </c>
      <c r="B15" s="87" t="s">
        <v>86</v>
      </c>
      <c r="C15" s="87" t="s">
        <v>94</v>
      </c>
      <c r="D15" s="251" t="s">
        <v>95</v>
      </c>
      <c r="E15" s="333">
        <v>116.95</v>
      </c>
      <c r="F15" s="333">
        <v>116.95</v>
      </c>
      <c r="G15" s="138"/>
      <c r="H15" s="138"/>
      <c r="I15" s="138"/>
      <c r="J15" s="138"/>
      <c r="K15" s="117"/>
      <c r="L15" s="117"/>
      <c r="M15" s="117"/>
      <c r="N15" s="117"/>
      <c r="O15" s="117"/>
    </row>
    <row r="16" spans="1:15" ht="15" customHeight="1">
      <c r="A16" s="87"/>
      <c r="B16" s="87" t="s">
        <v>112</v>
      </c>
      <c r="C16" s="87"/>
      <c r="D16" s="251" t="s">
        <v>173</v>
      </c>
      <c r="E16" s="333">
        <v>0.9</v>
      </c>
      <c r="F16" s="333"/>
      <c r="G16" s="138"/>
      <c r="H16" s="138"/>
      <c r="I16" s="138"/>
      <c r="J16" s="138"/>
      <c r="K16" s="117"/>
      <c r="L16" s="117"/>
      <c r="M16" s="117"/>
      <c r="N16" s="333">
        <v>0.9</v>
      </c>
      <c r="O16" s="117"/>
    </row>
    <row r="17" spans="1:15" ht="15" customHeight="1">
      <c r="A17" s="87"/>
      <c r="B17" s="87"/>
      <c r="C17" s="87" t="s">
        <v>84</v>
      </c>
      <c r="D17" s="251" t="s">
        <v>137</v>
      </c>
      <c r="E17" s="333">
        <v>0.9</v>
      </c>
      <c r="F17" s="333"/>
      <c r="G17" s="138"/>
      <c r="H17" s="138"/>
      <c r="I17" s="138"/>
      <c r="J17" s="138"/>
      <c r="K17" s="117"/>
      <c r="L17" s="117"/>
      <c r="M17" s="117"/>
      <c r="N17" s="333">
        <v>0.9</v>
      </c>
      <c r="O17" s="117"/>
    </row>
    <row r="18" spans="1:15" ht="15" customHeight="1">
      <c r="A18" s="87"/>
      <c r="B18" s="87" t="s">
        <v>124</v>
      </c>
      <c r="C18" s="87"/>
      <c r="D18" s="251" t="s">
        <v>125</v>
      </c>
      <c r="E18" s="333">
        <v>4537.11</v>
      </c>
      <c r="F18" s="333">
        <v>1044.27</v>
      </c>
      <c r="G18" s="138"/>
      <c r="H18" s="130">
        <v>3492.84</v>
      </c>
      <c r="I18" s="138"/>
      <c r="J18" s="138"/>
      <c r="K18" s="117"/>
      <c r="L18" s="117"/>
      <c r="M18" s="117"/>
      <c r="N18" s="117"/>
      <c r="O18" s="117"/>
    </row>
    <row r="19" spans="1:15" ht="15" customHeight="1">
      <c r="A19" s="87"/>
      <c r="B19" s="87"/>
      <c r="C19" s="87" t="s">
        <v>87</v>
      </c>
      <c r="D19" s="251" t="s">
        <v>126</v>
      </c>
      <c r="E19" s="333">
        <v>8.25</v>
      </c>
      <c r="F19" s="333">
        <v>8.25</v>
      </c>
      <c r="G19" s="138"/>
      <c r="H19" s="138"/>
      <c r="I19" s="138"/>
      <c r="J19" s="138"/>
      <c r="K19" s="117"/>
      <c r="L19" s="117"/>
      <c r="M19" s="117"/>
      <c r="N19" s="117"/>
      <c r="O19" s="117"/>
    </row>
    <row r="20" spans="1:15" ht="15" customHeight="1">
      <c r="A20" s="87"/>
      <c r="B20" s="87"/>
      <c r="C20" s="87" t="s">
        <v>84</v>
      </c>
      <c r="D20" s="251" t="s">
        <v>127</v>
      </c>
      <c r="E20" s="333">
        <v>146.68</v>
      </c>
      <c r="F20" s="333"/>
      <c r="G20" s="138"/>
      <c r="H20" s="333">
        <v>146.68</v>
      </c>
      <c r="I20" s="138"/>
      <c r="J20" s="138"/>
      <c r="K20" s="117"/>
      <c r="L20" s="117"/>
      <c r="M20" s="117"/>
      <c r="N20" s="117"/>
      <c r="O20" s="117"/>
    </row>
    <row r="21" spans="1:15" ht="15" customHeight="1">
      <c r="A21" s="87"/>
      <c r="B21" s="87"/>
      <c r="C21" s="87" t="s">
        <v>96</v>
      </c>
      <c r="D21" s="251" t="s">
        <v>128</v>
      </c>
      <c r="E21" s="333">
        <v>1154.34</v>
      </c>
      <c r="F21" s="333">
        <v>1036.02</v>
      </c>
      <c r="G21" s="138"/>
      <c r="H21" s="130">
        <v>118.32</v>
      </c>
      <c r="I21" s="138"/>
      <c r="J21" s="138"/>
      <c r="K21" s="117"/>
      <c r="L21" s="117"/>
      <c r="M21" s="117"/>
      <c r="N21" s="117"/>
      <c r="O21" s="117"/>
    </row>
    <row r="22" spans="1:15" ht="15" customHeight="1">
      <c r="A22" s="87"/>
      <c r="B22" s="87"/>
      <c r="C22" s="87" t="s">
        <v>90</v>
      </c>
      <c r="D22" s="251" t="s">
        <v>136</v>
      </c>
      <c r="E22" s="333">
        <v>3227.84</v>
      </c>
      <c r="F22" s="333"/>
      <c r="G22" s="138">
        <v>0</v>
      </c>
      <c r="H22" s="333">
        <v>3227.84</v>
      </c>
      <c r="I22" s="138"/>
      <c r="J22" s="138"/>
      <c r="K22" s="117"/>
      <c r="L22" s="117"/>
      <c r="M22" s="117"/>
      <c r="N22" s="117"/>
      <c r="O22" s="117"/>
    </row>
    <row r="23" spans="1:15" ht="15" customHeight="1">
      <c r="A23" s="87"/>
      <c r="B23" s="87" t="s">
        <v>109</v>
      </c>
      <c r="C23" s="251"/>
      <c r="D23" s="251" t="s">
        <v>122</v>
      </c>
      <c r="E23" s="333">
        <v>641.65</v>
      </c>
      <c r="F23" s="333">
        <v>638.8</v>
      </c>
      <c r="G23" s="138"/>
      <c r="H23" s="138"/>
      <c r="I23" s="138"/>
      <c r="J23" s="138"/>
      <c r="K23" s="117"/>
      <c r="L23" s="117"/>
      <c r="M23" s="117"/>
      <c r="N23" s="117">
        <v>2.85</v>
      </c>
      <c r="O23" s="117"/>
    </row>
    <row r="24" spans="1:15" ht="15" customHeight="1">
      <c r="A24" s="87"/>
      <c r="B24" s="87"/>
      <c r="C24" s="334" t="s">
        <v>90</v>
      </c>
      <c r="D24" s="251" t="s">
        <v>174</v>
      </c>
      <c r="E24" s="333">
        <v>586.65</v>
      </c>
      <c r="F24" s="333">
        <v>583.8</v>
      </c>
      <c r="G24" s="138"/>
      <c r="H24" s="138"/>
      <c r="I24" s="138"/>
      <c r="J24" s="138"/>
      <c r="K24" s="117"/>
      <c r="L24" s="117"/>
      <c r="M24" s="117"/>
      <c r="N24" s="117">
        <v>2.85</v>
      </c>
      <c r="O24" s="117"/>
    </row>
    <row r="25" spans="1:15" ht="15" customHeight="1">
      <c r="A25" s="87"/>
      <c r="B25" s="87"/>
      <c r="C25" s="251">
        <v>99</v>
      </c>
      <c r="D25" s="251" t="s">
        <v>123</v>
      </c>
      <c r="E25" s="333">
        <v>55</v>
      </c>
      <c r="F25" s="333">
        <v>55</v>
      </c>
      <c r="G25" s="138"/>
      <c r="H25" s="138"/>
      <c r="I25" s="138"/>
      <c r="J25" s="138"/>
      <c r="K25" s="117"/>
      <c r="L25" s="117"/>
      <c r="M25" s="117"/>
      <c r="N25" s="117"/>
      <c r="O25" s="117"/>
    </row>
    <row r="26" spans="1:15" ht="15" customHeight="1">
      <c r="A26" s="87"/>
      <c r="B26" s="87" t="s">
        <v>96</v>
      </c>
      <c r="C26" s="87"/>
      <c r="D26" s="251" t="s">
        <v>97</v>
      </c>
      <c r="E26" s="333">
        <v>277.42</v>
      </c>
      <c r="F26" s="333">
        <v>201.32</v>
      </c>
      <c r="G26" s="252">
        <f>SUM(G27:G28)</f>
        <v>0</v>
      </c>
      <c r="H26" s="333">
        <v>76.1</v>
      </c>
      <c r="I26" s="138"/>
      <c r="J26" s="138"/>
      <c r="K26" s="117"/>
      <c r="L26" s="117"/>
      <c r="M26" s="117"/>
      <c r="N26" s="117"/>
      <c r="O26" s="117"/>
    </row>
    <row r="27" spans="1:15" ht="15" customHeight="1">
      <c r="A27" s="87" t="s">
        <v>86</v>
      </c>
      <c r="B27" s="87" t="s">
        <v>86</v>
      </c>
      <c r="C27" s="87" t="s">
        <v>87</v>
      </c>
      <c r="D27" s="251" t="s">
        <v>98</v>
      </c>
      <c r="E27" s="333">
        <v>277.42</v>
      </c>
      <c r="F27" s="333">
        <v>201.32</v>
      </c>
      <c r="G27" s="138"/>
      <c r="H27" s="333">
        <v>76.1</v>
      </c>
      <c r="I27" s="138"/>
      <c r="J27" s="138"/>
      <c r="K27" s="117"/>
      <c r="L27" s="117"/>
      <c r="M27" s="117"/>
      <c r="N27" s="117"/>
      <c r="O27" s="117"/>
    </row>
    <row r="28" spans="1:15" ht="15" customHeight="1">
      <c r="A28" s="87"/>
      <c r="B28" s="87" t="s">
        <v>99</v>
      </c>
      <c r="C28" s="87"/>
      <c r="D28" s="251" t="s">
        <v>100</v>
      </c>
      <c r="E28" s="333">
        <v>71.39</v>
      </c>
      <c r="F28" s="333">
        <v>42.32</v>
      </c>
      <c r="G28" s="138"/>
      <c r="H28" s="138"/>
      <c r="I28" s="138"/>
      <c r="J28" s="138"/>
      <c r="K28" s="117"/>
      <c r="L28" s="117"/>
      <c r="M28" s="117"/>
      <c r="N28" s="333">
        <v>29.07</v>
      </c>
      <c r="O28" s="117"/>
    </row>
    <row r="29" spans="1:15" ht="15" customHeight="1">
      <c r="A29" s="87" t="s">
        <v>86</v>
      </c>
      <c r="B29" s="87" t="s">
        <v>86</v>
      </c>
      <c r="C29" s="87" t="s">
        <v>84</v>
      </c>
      <c r="D29" s="251" t="s">
        <v>101</v>
      </c>
      <c r="E29" s="333">
        <v>29.07</v>
      </c>
      <c r="F29" s="333"/>
      <c r="G29" s="138"/>
      <c r="H29" s="138"/>
      <c r="I29" s="138"/>
      <c r="J29" s="138"/>
      <c r="K29" s="117"/>
      <c r="L29" s="117"/>
      <c r="M29" s="117"/>
      <c r="N29" s="333">
        <v>29.07</v>
      </c>
      <c r="O29" s="117"/>
    </row>
    <row r="30" spans="1:15" ht="15" customHeight="1">
      <c r="A30" s="87" t="s">
        <v>86</v>
      </c>
      <c r="B30" s="87" t="s">
        <v>86</v>
      </c>
      <c r="C30" s="87" t="s">
        <v>94</v>
      </c>
      <c r="D30" s="251" t="s">
        <v>102</v>
      </c>
      <c r="E30" s="333">
        <v>42.32</v>
      </c>
      <c r="F30" s="333">
        <v>42.32</v>
      </c>
      <c r="G30" s="138"/>
      <c r="H30" s="138"/>
      <c r="I30" s="138"/>
      <c r="J30" s="138"/>
      <c r="K30" s="117"/>
      <c r="L30" s="117"/>
      <c r="M30" s="117"/>
      <c r="N30" s="117"/>
      <c r="O30" s="117"/>
    </row>
    <row r="31" spans="1:249" s="100" customFormat="1" ht="15" customHeight="1">
      <c r="A31" s="87"/>
      <c r="B31" s="87" t="s">
        <v>94</v>
      </c>
      <c r="C31" s="87"/>
      <c r="D31" s="251" t="s">
        <v>103</v>
      </c>
      <c r="E31" s="333">
        <v>8.52</v>
      </c>
      <c r="F31" s="333">
        <v>8.52</v>
      </c>
      <c r="G31" s="138"/>
      <c r="H31" s="138"/>
      <c r="I31" s="138"/>
      <c r="J31" s="138"/>
      <c r="K31" s="117"/>
      <c r="L31" s="117"/>
      <c r="M31" s="117"/>
      <c r="N31" s="117"/>
      <c r="O31" s="117"/>
      <c r="IO31"/>
    </row>
    <row r="32" spans="1:249" s="100" customFormat="1" ht="15" customHeight="1">
      <c r="A32" s="87" t="s">
        <v>86</v>
      </c>
      <c r="B32" s="87" t="s">
        <v>86</v>
      </c>
      <c r="C32" s="87" t="s">
        <v>87</v>
      </c>
      <c r="D32" s="251" t="s">
        <v>104</v>
      </c>
      <c r="E32" s="333">
        <v>8.52</v>
      </c>
      <c r="F32" s="333">
        <v>8.52</v>
      </c>
      <c r="G32" s="138"/>
      <c r="H32" s="138"/>
      <c r="I32" s="138"/>
      <c r="J32" s="138"/>
      <c r="K32" s="117"/>
      <c r="L32" s="117"/>
      <c r="M32" s="117"/>
      <c r="N32" s="117"/>
      <c r="O32" s="117"/>
      <c r="IO32"/>
    </row>
    <row r="33" spans="1:249" s="100" customFormat="1" ht="15" customHeight="1">
      <c r="A33" s="253" t="s">
        <v>105</v>
      </c>
      <c r="B33" s="253"/>
      <c r="C33" s="253"/>
      <c r="D33" s="251" t="s">
        <v>34</v>
      </c>
      <c r="E33" s="333">
        <v>153.3</v>
      </c>
      <c r="F33" s="333">
        <v>153.3</v>
      </c>
      <c r="G33" s="138"/>
      <c r="H33" s="138"/>
      <c r="I33" s="138"/>
      <c r="J33" s="138"/>
      <c r="K33" s="117"/>
      <c r="L33" s="117"/>
      <c r="M33" s="117"/>
      <c r="N33" s="117"/>
      <c r="O33" s="117"/>
      <c r="IO33"/>
    </row>
    <row r="34" spans="1:249" s="100" customFormat="1" ht="15" customHeight="1">
      <c r="A34" s="253"/>
      <c r="B34" s="253" t="s">
        <v>87</v>
      </c>
      <c r="C34" s="253"/>
      <c r="D34" s="251" t="s">
        <v>36</v>
      </c>
      <c r="E34" s="254">
        <v>153.3</v>
      </c>
      <c r="F34" s="333">
        <v>153.3</v>
      </c>
      <c r="G34" s="138"/>
      <c r="H34" s="138"/>
      <c r="I34" s="138"/>
      <c r="J34" s="138"/>
      <c r="K34" s="117"/>
      <c r="L34" s="117"/>
      <c r="M34" s="117"/>
      <c r="N34" s="117"/>
      <c r="O34" s="117"/>
      <c r="IO34"/>
    </row>
    <row r="35" spans="1:249" s="100" customFormat="1" ht="14.25">
      <c r="A35" s="253" t="s">
        <v>86</v>
      </c>
      <c r="B35" s="253" t="s">
        <v>86</v>
      </c>
      <c r="C35" s="253" t="s">
        <v>87</v>
      </c>
      <c r="D35" s="251" t="s">
        <v>129</v>
      </c>
      <c r="E35" s="254">
        <v>153.3</v>
      </c>
      <c r="F35" s="333">
        <v>212.88</v>
      </c>
      <c r="G35" s="138"/>
      <c r="H35" s="138"/>
      <c r="I35" s="138"/>
      <c r="J35" s="138"/>
      <c r="K35" s="117"/>
      <c r="L35" s="117"/>
      <c r="M35" s="117"/>
      <c r="N35" s="117"/>
      <c r="O35" s="117"/>
      <c r="IO35"/>
    </row>
    <row r="36" spans="1:15" ht="15" customHeight="1">
      <c r="A36" s="253" t="s">
        <v>106</v>
      </c>
      <c r="B36" s="253"/>
      <c r="C36" s="253"/>
      <c r="D36" s="251" t="s">
        <v>40</v>
      </c>
      <c r="E36" s="254">
        <v>212.88</v>
      </c>
      <c r="F36" s="333">
        <v>212.88</v>
      </c>
      <c r="G36" s="117"/>
      <c r="H36" s="117"/>
      <c r="I36" s="117"/>
      <c r="J36" s="117"/>
      <c r="K36" s="117"/>
      <c r="L36" s="117"/>
      <c r="M36" s="117"/>
      <c r="N36" s="117"/>
      <c r="O36" s="117"/>
    </row>
    <row r="37" spans="1:15" ht="15" customHeight="1">
      <c r="A37" s="253"/>
      <c r="B37" s="253" t="s">
        <v>84</v>
      </c>
      <c r="C37" s="253"/>
      <c r="D37" s="251" t="s">
        <v>41</v>
      </c>
      <c r="E37" s="254">
        <v>212.88</v>
      </c>
      <c r="F37" s="333">
        <v>212.88</v>
      </c>
      <c r="G37" s="183"/>
      <c r="H37" s="183"/>
      <c r="I37" s="183"/>
      <c r="J37" s="183"/>
      <c r="K37" s="183"/>
      <c r="L37" s="183"/>
      <c r="M37" s="183"/>
      <c r="N37" s="183"/>
      <c r="O37" s="183"/>
    </row>
    <row r="38" spans="1:15" ht="15" customHeight="1">
      <c r="A38" s="335" t="s">
        <v>86</v>
      </c>
      <c r="B38" s="335" t="s">
        <v>86</v>
      </c>
      <c r="C38" s="335" t="s">
        <v>87</v>
      </c>
      <c r="D38" s="336" t="s">
        <v>43</v>
      </c>
      <c r="E38" s="337">
        <v>212.88</v>
      </c>
      <c r="F38" s="183"/>
      <c r="G38" s="183"/>
      <c r="H38" s="183"/>
      <c r="I38" s="183"/>
      <c r="J38" s="340"/>
      <c r="K38" s="183"/>
      <c r="L38" s="183"/>
      <c r="M38" s="183"/>
      <c r="N38" s="183"/>
      <c r="O38" s="183"/>
    </row>
    <row r="39" spans="1:15" ht="15" customHeight="1">
      <c r="A39" s="117">
        <v>103</v>
      </c>
      <c r="B39" s="117"/>
      <c r="C39" s="117"/>
      <c r="D39" s="117" t="s">
        <v>45</v>
      </c>
      <c r="E39" s="338">
        <v>916.28</v>
      </c>
      <c r="F39" s="117"/>
      <c r="G39" s="117"/>
      <c r="H39" s="117"/>
      <c r="I39" s="117"/>
      <c r="J39" s="338">
        <v>916.28</v>
      </c>
      <c r="K39" s="117"/>
      <c r="L39" s="117"/>
      <c r="M39" s="117"/>
      <c r="N39" s="117"/>
      <c r="O39" s="117"/>
    </row>
    <row r="40" spans="1:15" ht="15" customHeight="1">
      <c r="A40" s="117"/>
      <c r="B40" s="117">
        <v>1</v>
      </c>
      <c r="C40" s="117"/>
      <c r="D40" s="117" t="s">
        <v>166</v>
      </c>
      <c r="E40" s="338">
        <v>916.28</v>
      </c>
      <c r="F40" s="117"/>
      <c r="G40" s="117"/>
      <c r="H40" s="117"/>
      <c r="I40" s="117"/>
      <c r="J40" s="338">
        <v>916.28</v>
      </c>
      <c r="K40" s="117"/>
      <c r="L40" s="117"/>
      <c r="M40" s="117"/>
      <c r="N40" s="117"/>
      <c r="O40" s="117"/>
    </row>
    <row r="41" spans="1:15" ht="15" customHeight="1">
      <c r="A41" s="117"/>
      <c r="B41" s="117"/>
      <c r="C41" s="117">
        <v>80</v>
      </c>
      <c r="D41" s="117" t="s">
        <v>167</v>
      </c>
      <c r="E41" s="338">
        <v>916.28</v>
      </c>
      <c r="F41" s="117"/>
      <c r="G41" s="117"/>
      <c r="H41" s="117"/>
      <c r="I41" s="117"/>
      <c r="J41" s="338">
        <v>916.28</v>
      </c>
      <c r="K41" s="117"/>
      <c r="L41" s="117"/>
      <c r="M41" s="117"/>
      <c r="N41" s="117"/>
      <c r="O41" s="117"/>
    </row>
  </sheetData>
  <sheetProtection/>
  <mergeCells count="16">
    <mergeCell ref="A1:O1"/>
    <mergeCell ref="A4:C4"/>
    <mergeCell ref="E4:O4"/>
    <mergeCell ref="F5:G5"/>
    <mergeCell ref="J5:K5"/>
    <mergeCell ref="A5:A6"/>
    <mergeCell ref="B5:B6"/>
    <mergeCell ref="C5:C6"/>
    <mergeCell ref="D4:D6"/>
    <mergeCell ref="E5:E6"/>
    <mergeCell ref="H5:H6"/>
    <mergeCell ref="I5:I6"/>
    <mergeCell ref="L5:L6"/>
    <mergeCell ref="M5:M6"/>
    <mergeCell ref="N5:N6"/>
    <mergeCell ref="O5:O6"/>
  </mergeCells>
  <printOptions horizontalCentered="1"/>
  <pageMargins left="0.31" right="0.35" top="0.28" bottom="0.28" header="0.2" footer="0.08"/>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indexed="21"/>
  </sheetPr>
  <dimension ref="A1:R23"/>
  <sheetViews>
    <sheetView showGridLines="0" showZeros="0" workbookViewId="0" topLeftCell="A1">
      <selection activeCell="A16" sqref="A16:IV16"/>
    </sheetView>
  </sheetViews>
  <sheetFormatPr defaultColWidth="9.16015625" defaultRowHeight="11.25"/>
  <cols>
    <col min="1" max="1" width="24.16015625" style="100" customWidth="1"/>
    <col min="2" max="2" width="13.33203125" style="100" customWidth="1"/>
    <col min="3" max="3" width="11.5" style="100" customWidth="1"/>
    <col min="4" max="4" width="9.33203125" style="100" customWidth="1"/>
    <col min="5" max="5" width="11" style="100" customWidth="1"/>
    <col min="6" max="6" width="9.16015625" style="100" customWidth="1"/>
    <col min="7" max="7" width="9" style="100" bestFit="1" customWidth="1"/>
    <col min="8" max="8" width="14.16015625" style="100" bestFit="1" customWidth="1"/>
    <col min="9" max="9" width="10.16015625" style="100" customWidth="1"/>
    <col min="10" max="10" width="8.83203125" style="100" customWidth="1"/>
    <col min="11" max="11" width="11.66015625" style="100" customWidth="1"/>
    <col min="12" max="12" width="5.66015625" style="100" customWidth="1"/>
    <col min="13" max="13" width="11.33203125" style="100" customWidth="1"/>
    <col min="14" max="15" width="11" style="100" customWidth="1"/>
    <col min="16" max="16" width="10.83203125" style="100" customWidth="1"/>
    <col min="17" max="17" width="11.5" style="100" customWidth="1"/>
    <col min="18" max="16384" width="9.16015625" style="100" customWidth="1"/>
  </cols>
  <sheetData>
    <row r="1" spans="1:17" ht="36.75" customHeight="1">
      <c r="A1" s="207" t="s">
        <v>175</v>
      </c>
      <c r="B1" s="207"/>
      <c r="C1" s="207"/>
      <c r="D1" s="207"/>
      <c r="E1" s="207"/>
      <c r="F1" s="207"/>
      <c r="G1" s="207"/>
      <c r="H1" s="207"/>
      <c r="I1" s="207"/>
      <c r="J1" s="207"/>
      <c r="K1" s="207"/>
      <c r="L1" s="207"/>
      <c r="M1" s="207"/>
      <c r="N1" s="207"/>
      <c r="O1" s="207"/>
      <c r="P1" s="207"/>
      <c r="Q1" s="207"/>
    </row>
    <row r="2" spans="16:17" ht="15.75" customHeight="1">
      <c r="P2" s="213" t="s">
        <v>176</v>
      </c>
      <c r="Q2" s="213"/>
    </row>
    <row r="3" spans="1:17" ht="18" customHeight="1">
      <c r="A3" s="78" t="s">
        <v>25</v>
      </c>
      <c r="B3" s="208"/>
      <c r="C3" s="208"/>
      <c r="D3" s="208"/>
      <c r="E3" s="208"/>
      <c r="F3" s="208"/>
      <c r="G3" s="208"/>
      <c r="H3" s="208"/>
      <c r="I3" s="208"/>
      <c r="J3" s="208"/>
      <c r="K3" s="208"/>
      <c r="L3" s="208"/>
      <c r="M3" s="208"/>
      <c r="P3" s="214" t="s">
        <v>26</v>
      </c>
      <c r="Q3" s="214"/>
    </row>
    <row r="4" spans="1:18" s="309" customFormat="1" ht="21" customHeight="1">
      <c r="A4" s="140" t="s">
        <v>52</v>
      </c>
      <c r="B4" s="312" t="s">
        <v>177</v>
      </c>
      <c r="C4" s="313"/>
      <c r="D4" s="313"/>
      <c r="E4" s="313"/>
      <c r="F4" s="313"/>
      <c r="G4" s="313"/>
      <c r="H4" s="313"/>
      <c r="I4" s="321"/>
      <c r="J4" s="321"/>
      <c r="K4" s="321"/>
      <c r="L4" s="321"/>
      <c r="M4" s="312" t="s">
        <v>178</v>
      </c>
      <c r="N4" s="313"/>
      <c r="O4" s="313"/>
      <c r="P4" s="313"/>
      <c r="Q4" s="329"/>
      <c r="R4" s="3"/>
    </row>
    <row r="5" spans="1:18" s="309" customFormat="1" ht="12">
      <c r="A5" s="142"/>
      <c r="B5" s="140" t="s">
        <v>55</v>
      </c>
      <c r="C5" s="7" t="s">
        <v>31</v>
      </c>
      <c r="D5" s="7"/>
      <c r="E5" s="7" t="s">
        <v>35</v>
      </c>
      <c r="F5" s="7" t="s">
        <v>37</v>
      </c>
      <c r="G5" s="7" t="s">
        <v>39</v>
      </c>
      <c r="H5" s="7"/>
      <c r="I5" s="7" t="s">
        <v>42</v>
      </c>
      <c r="J5" s="7" t="s">
        <v>44</v>
      </c>
      <c r="K5" s="7" t="s">
        <v>46</v>
      </c>
      <c r="L5" s="7" t="s">
        <v>47</v>
      </c>
      <c r="M5" s="141" t="s">
        <v>55</v>
      </c>
      <c r="N5" s="294" t="s">
        <v>56</v>
      </c>
      <c r="O5" s="295"/>
      <c r="P5" s="300"/>
      <c r="Q5" s="141" t="s">
        <v>57</v>
      </c>
      <c r="R5" s="3"/>
    </row>
    <row r="6" spans="1:18" s="309" customFormat="1" ht="54" customHeight="1">
      <c r="A6" s="145"/>
      <c r="B6" s="145"/>
      <c r="C6" s="9" t="s">
        <v>58</v>
      </c>
      <c r="D6" s="7" t="s">
        <v>59</v>
      </c>
      <c r="E6" s="7"/>
      <c r="F6" s="7"/>
      <c r="G6" s="9" t="s">
        <v>58</v>
      </c>
      <c r="H6" s="7" t="s">
        <v>59</v>
      </c>
      <c r="I6" s="7"/>
      <c r="J6" s="7"/>
      <c r="K6" s="7"/>
      <c r="L6" s="7"/>
      <c r="M6" s="147"/>
      <c r="N6" s="147" t="s">
        <v>60</v>
      </c>
      <c r="O6" s="147" t="s">
        <v>61</v>
      </c>
      <c r="P6" s="147" t="s">
        <v>62</v>
      </c>
      <c r="Q6" s="147"/>
      <c r="R6" s="3"/>
    </row>
    <row r="7" spans="1:18" s="310" customFormat="1" ht="15" customHeight="1">
      <c r="A7" s="83" t="s">
        <v>55</v>
      </c>
      <c r="B7" s="314">
        <f>SUM(C7:K7)</f>
        <v>7773.33</v>
      </c>
      <c r="C7" s="315">
        <v>3091.35</v>
      </c>
      <c r="D7" s="316">
        <f>SUM(D8:D17)</f>
        <v>0</v>
      </c>
      <c r="E7" s="317">
        <f>SUM(E8:E18)</f>
        <v>3716.3900000000003</v>
      </c>
      <c r="F7" s="316"/>
      <c r="G7" s="117">
        <v>916.28</v>
      </c>
      <c r="H7" s="316"/>
      <c r="I7" s="316">
        <f>SUM(I8:I17)</f>
        <v>0</v>
      </c>
      <c r="J7" s="317"/>
      <c r="K7" s="317">
        <f>SUM(K8:K13)</f>
        <v>49.31</v>
      </c>
      <c r="L7" s="316"/>
      <c r="M7" s="317">
        <f>SUM(M8:M18)</f>
        <v>7773.33</v>
      </c>
      <c r="N7" s="317">
        <f>SUM(N8:N18)</f>
        <v>3001.1</v>
      </c>
      <c r="O7" s="317">
        <f>SUM(O8:O18)</f>
        <v>1129.48</v>
      </c>
      <c r="P7" s="317">
        <f>SUM(P8:P18)</f>
        <v>252.44</v>
      </c>
      <c r="Q7" s="317">
        <f>SUM(Q8:Q18)</f>
        <v>3390.31</v>
      </c>
      <c r="R7"/>
    </row>
    <row r="8" spans="1:17" ht="15" customHeight="1">
      <c r="A8" s="27" t="s">
        <v>63</v>
      </c>
      <c r="B8" s="318">
        <v>753.43</v>
      </c>
      <c r="C8" s="318">
        <v>3092.35</v>
      </c>
      <c r="D8" s="138">
        <v>0</v>
      </c>
      <c r="E8" s="130">
        <v>0</v>
      </c>
      <c r="F8" s="138"/>
      <c r="G8" s="138"/>
      <c r="H8" s="138"/>
      <c r="I8" s="322">
        <v>0</v>
      </c>
      <c r="J8" s="318"/>
      <c r="K8" s="318">
        <v>45.56</v>
      </c>
      <c r="L8" s="322"/>
      <c r="M8" s="130">
        <v>753.43</v>
      </c>
      <c r="N8" s="130">
        <v>367.56</v>
      </c>
      <c r="O8" s="130">
        <v>83.13</v>
      </c>
      <c r="P8" s="130">
        <v>54.48</v>
      </c>
      <c r="Q8" s="130">
        <v>248.26</v>
      </c>
    </row>
    <row r="9" spans="1:17" s="311" customFormat="1" ht="15" customHeight="1">
      <c r="A9" s="311" t="s">
        <v>64</v>
      </c>
      <c r="B9" s="130">
        <v>668.65</v>
      </c>
      <c r="C9" s="318">
        <v>3093.35</v>
      </c>
      <c r="D9" s="319"/>
      <c r="E9" s="319"/>
      <c r="F9" s="319"/>
      <c r="G9" s="319"/>
      <c r="H9" s="319"/>
      <c r="I9" s="319"/>
      <c r="J9" s="319"/>
      <c r="K9" s="318">
        <v>2.85</v>
      </c>
      <c r="L9" s="319"/>
      <c r="M9" s="130">
        <v>668.65</v>
      </c>
      <c r="N9" s="130">
        <v>288.58</v>
      </c>
      <c r="O9" s="130">
        <v>52.3</v>
      </c>
      <c r="P9" s="130">
        <v>4.69</v>
      </c>
      <c r="Q9" s="196">
        <v>323.08</v>
      </c>
    </row>
    <row r="10" spans="1:17" ht="15" customHeight="1">
      <c r="A10" s="27" t="s">
        <v>65</v>
      </c>
      <c r="B10" s="130">
        <v>940.32</v>
      </c>
      <c r="C10" s="318">
        <v>3094.35</v>
      </c>
      <c r="D10" s="117"/>
      <c r="E10" s="197">
        <v>95</v>
      </c>
      <c r="F10" s="117"/>
      <c r="G10" s="117"/>
      <c r="H10" s="117"/>
      <c r="I10" s="117"/>
      <c r="J10" s="197"/>
      <c r="K10" s="323"/>
      <c r="L10" s="117"/>
      <c r="M10" s="130">
        <v>940.32</v>
      </c>
      <c r="N10" s="130">
        <v>491.39</v>
      </c>
      <c r="O10" s="130">
        <v>295.86</v>
      </c>
      <c r="P10" s="130">
        <v>24.82</v>
      </c>
      <c r="Q10" s="130">
        <v>128.25</v>
      </c>
    </row>
    <row r="11" spans="1:17" ht="15" customHeight="1">
      <c r="A11" s="27" t="s">
        <v>66</v>
      </c>
      <c r="B11" s="130">
        <v>204.5</v>
      </c>
      <c r="C11" s="318">
        <v>3095.35</v>
      </c>
      <c r="D11" s="272">
        <v>0</v>
      </c>
      <c r="E11" s="318">
        <v>33.25</v>
      </c>
      <c r="F11" s="272">
        <v>0</v>
      </c>
      <c r="G11" s="272"/>
      <c r="H11" s="272"/>
      <c r="I11" s="272"/>
      <c r="J11" s="272"/>
      <c r="K11" s="324">
        <v>0</v>
      </c>
      <c r="L11" s="324"/>
      <c r="M11" s="130">
        <v>204.5</v>
      </c>
      <c r="N11" s="130">
        <v>77.85</v>
      </c>
      <c r="O11" s="130">
        <v>18.17</v>
      </c>
      <c r="P11" s="130">
        <v>53.73</v>
      </c>
      <c r="Q11" s="130">
        <v>54.75</v>
      </c>
    </row>
    <row r="12" spans="1:17" ht="15" customHeight="1">
      <c r="A12" s="27" t="s">
        <v>67</v>
      </c>
      <c r="B12" s="130">
        <v>1358.3000000000002</v>
      </c>
      <c r="C12" s="196"/>
      <c r="D12" s="117"/>
      <c r="E12" s="130">
        <v>1358.3000000000002</v>
      </c>
      <c r="F12" s="113"/>
      <c r="G12" s="113"/>
      <c r="H12" s="113"/>
      <c r="I12" s="117"/>
      <c r="J12" s="197"/>
      <c r="K12" s="323">
        <v>0</v>
      </c>
      <c r="L12" s="117"/>
      <c r="M12" s="130">
        <v>1358.3000000000002</v>
      </c>
      <c r="N12" s="130">
        <v>379.33</v>
      </c>
      <c r="O12" s="130">
        <v>43.78</v>
      </c>
      <c r="P12" s="130">
        <v>68.25</v>
      </c>
      <c r="Q12" s="130">
        <v>866.94</v>
      </c>
    </row>
    <row r="13" spans="1:17" ht="15" customHeight="1">
      <c r="A13" s="27" t="s">
        <v>68</v>
      </c>
      <c r="B13" s="130">
        <v>529.44</v>
      </c>
      <c r="C13" s="196">
        <v>358.54</v>
      </c>
      <c r="D13" s="117"/>
      <c r="E13" s="197">
        <v>170</v>
      </c>
      <c r="F13" s="117"/>
      <c r="G13" s="117"/>
      <c r="H13" s="117"/>
      <c r="I13" s="117"/>
      <c r="J13" s="197"/>
      <c r="K13" s="318">
        <v>0.9</v>
      </c>
      <c r="L13" s="117"/>
      <c r="M13" s="130">
        <v>529.44</v>
      </c>
      <c r="N13" s="130">
        <v>249.75</v>
      </c>
      <c r="O13" s="130">
        <v>185.52</v>
      </c>
      <c r="P13" s="130">
        <v>11.59</v>
      </c>
      <c r="Q13" s="197">
        <v>82.58</v>
      </c>
    </row>
    <row r="14" spans="1:17" ht="15" customHeight="1">
      <c r="A14" s="27" t="s">
        <v>69</v>
      </c>
      <c r="B14" s="130">
        <v>2059.84</v>
      </c>
      <c r="C14" s="196"/>
      <c r="D14" s="117"/>
      <c r="E14" s="130">
        <v>2059.84</v>
      </c>
      <c r="F14" s="117"/>
      <c r="G14" s="117"/>
      <c r="H14" s="117"/>
      <c r="I14" s="117"/>
      <c r="J14" s="117"/>
      <c r="K14" s="117"/>
      <c r="L14" s="117"/>
      <c r="M14" s="130">
        <v>2059.84</v>
      </c>
      <c r="N14" s="130">
        <v>556.72</v>
      </c>
      <c r="O14" s="130">
        <v>277.65</v>
      </c>
      <c r="P14" s="130">
        <v>7.8</v>
      </c>
      <c r="Q14" s="197">
        <v>1217.67</v>
      </c>
    </row>
    <row r="15" spans="1:17" ht="15" customHeight="1">
      <c r="A15" s="27" t="s">
        <v>70</v>
      </c>
      <c r="B15" s="197">
        <v>242.54</v>
      </c>
      <c r="C15" s="197">
        <v>242.54</v>
      </c>
      <c r="D15" s="117"/>
      <c r="E15" s="197"/>
      <c r="F15" s="117"/>
      <c r="G15" s="117"/>
      <c r="H15" s="117"/>
      <c r="I15" s="117"/>
      <c r="J15" s="117"/>
      <c r="K15" s="117"/>
      <c r="L15" s="117"/>
      <c r="M15" s="130">
        <v>242.54</v>
      </c>
      <c r="N15" s="130">
        <v>147.43</v>
      </c>
      <c r="O15" s="130">
        <v>60.55</v>
      </c>
      <c r="P15" s="130">
        <v>26.28</v>
      </c>
      <c r="Q15" s="327">
        <v>8.28</v>
      </c>
    </row>
    <row r="16" spans="1:17" ht="15" customHeight="1">
      <c r="A16" s="117" t="s">
        <v>71</v>
      </c>
      <c r="B16" s="197">
        <v>45.38</v>
      </c>
      <c r="C16" s="197">
        <v>45.38</v>
      </c>
      <c r="D16" s="117"/>
      <c r="E16" s="197"/>
      <c r="F16" s="117"/>
      <c r="G16" s="117"/>
      <c r="H16" s="117"/>
      <c r="I16" s="117"/>
      <c r="J16" s="117"/>
      <c r="K16" s="117"/>
      <c r="L16" s="117"/>
      <c r="M16" s="130">
        <v>45.38</v>
      </c>
      <c r="N16" s="130">
        <v>39.92</v>
      </c>
      <c r="O16" s="130">
        <v>4.9</v>
      </c>
      <c r="P16" s="325">
        <v>0.56</v>
      </c>
      <c r="Q16" s="197"/>
    </row>
    <row r="17" spans="1:17" ht="15" customHeight="1">
      <c r="A17" s="183" t="s">
        <v>72</v>
      </c>
      <c r="B17" s="197">
        <v>54.65</v>
      </c>
      <c r="C17" s="130">
        <v>54.65</v>
      </c>
      <c r="D17" s="320">
        <v>0</v>
      </c>
      <c r="E17" s="320">
        <v>0</v>
      </c>
      <c r="F17" s="320"/>
      <c r="G17" s="320"/>
      <c r="H17" s="320"/>
      <c r="I17" s="326">
        <v>0</v>
      </c>
      <c r="J17" s="326"/>
      <c r="K17" s="326"/>
      <c r="L17" s="326"/>
      <c r="M17" s="327">
        <v>54.65</v>
      </c>
      <c r="N17" s="327">
        <v>49.67</v>
      </c>
      <c r="O17" s="327">
        <v>4.97</v>
      </c>
      <c r="P17" s="328">
        <v>0.01</v>
      </c>
      <c r="Q17" s="197"/>
    </row>
    <row r="18" spans="1:17" ht="15" customHeight="1">
      <c r="A18" s="117" t="s">
        <v>73</v>
      </c>
      <c r="B18" s="117">
        <v>916.28</v>
      </c>
      <c r="C18" s="117"/>
      <c r="D18" s="117"/>
      <c r="E18" s="117"/>
      <c r="F18" s="117"/>
      <c r="G18" s="117">
        <v>916.28</v>
      </c>
      <c r="H18" s="117"/>
      <c r="I18" s="117"/>
      <c r="J18" s="117"/>
      <c r="K18" s="117"/>
      <c r="L18" s="117"/>
      <c r="M18" s="117">
        <v>916.28</v>
      </c>
      <c r="N18" s="130">
        <v>352.9</v>
      </c>
      <c r="O18" s="130">
        <v>102.65</v>
      </c>
      <c r="P18" s="130">
        <v>0.23</v>
      </c>
      <c r="Q18" s="330">
        <v>460.5</v>
      </c>
    </row>
    <row r="19" ht="12">
      <c r="D19" s="115"/>
    </row>
    <row r="23" ht="12">
      <c r="A23" s="115"/>
    </row>
  </sheetData>
  <sheetProtection/>
  <mergeCells count="16">
    <mergeCell ref="A1:Q1"/>
    <mergeCell ref="P2:Q2"/>
    <mergeCell ref="P3:Q3"/>
    <mergeCell ref="C5:D5"/>
    <mergeCell ref="G5:H5"/>
    <mergeCell ref="N5:P5"/>
    <mergeCell ref="A4:A6"/>
    <mergeCell ref="B5:B6"/>
    <mergeCell ref="E5:E6"/>
    <mergeCell ref="F5:F6"/>
    <mergeCell ref="I5:I6"/>
    <mergeCell ref="J5:J6"/>
    <mergeCell ref="K5:K6"/>
    <mergeCell ref="L5:L6"/>
    <mergeCell ref="M5:M6"/>
    <mergeCell ref="Q5:Q6"/>
  </mergeCells>
  <printOptions horizontalCentered="1"/>
  <pageMargins left="0.12" right="0.12" top="0.79"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indexed="21"/>
  </sheetPr>
  <dimension ref="A1:L147"/>
  <sheetViews>
    <sheetView showGridLines="0" showZeros="0" workbookViewId="0" topLeftCell="A11">
      <selection activeCell="K23" sqref="K23"/>
    </sheetView>
  </sheetViews>
  <sheetFormatPr defaultColWidth="9.16015625" defaultRowHeight="11.25"/>
  <cols>
    <col min="1" max="1" width="32" style="100" customWidth="1"/>
    <col min="2" max="2" width="5.16015625" style="100" customWidth="1"/>
    <col min="3" max="3" width="3.83203125" style="100" customWidth="1"/>
    <col min="4" max="4" width="4.16015625" style="100" customWidth="1"/>
    <col min="5" max="5" width="36" style="100" customWidth="1"/>
    <col min="6" max="6" width="18.16015625" style="100" customWidth="1"/>
    <col min="7" max="10" width="14.83203125" style="100" customWidth="1"/>
    <col min="11" max="255" width="9.16015625" style="100" customWidth="1"/>
  </cols>
  <sheetData>
    <row r="1" spans="1:10" ht="33" customHeight="1">
      <c r="A1" s="207" t="s">
        <v>179</v>
      </c>
      <c r="B1" s="207"/>
      <c r="C1" s="207"/>
      <c r="D1" s="207"/>
      <c r="E1" s="207"/>
      <c r="F1" s="207"/>
      <c r="G1" s="207"/>
      <c r="H1" s="207"/>
      <c r="I1" s="207"/>
      <c r="J1" s="207"/>
    </row>
    <row r="2" spans="9:10" ht="15.75" customHeight="1">
      <c r="I2" s="213" t="s">
        <v>180</v>
      </c>
      <c r="J2" s="213"/>
    </row>
    <row r="3" spans="1:10" ht="18" customHeight="1">
      <c r="A3" s="78" t="s">
        <v>25</v>
      </c>
      <c r="B3" s="208"/>
      <c r="C3" s="208"/>
      <c r="D3" s="208"/>
      <c r="E3" s="208"/>
      <c r="F3" s="208"/>
      <c r="G3" s="208"/>
      <c r="H3" s="208"/>
      <c r="I3" s="214" t="s">
        <v>26</v>
      </c>
      <c r="J3" s="214"/>
    </row>
    <row r="4" spans="1:10" s="99" customFormat="1" ht="18" customHeight="1">
      <c r="A4" s="143" t="s">
        <v>52</v>
      </c>
      <c r="B4" s="109" t="s">
        <v>76</v>
      </c>
      <c r="C4" s="109"/>
      <c r="D4" s="109"/>
      <c r="E4" s="247" t="s">
        <v>77</v>
      </c>
      <c r="F4" s="235" t="s">
        <v>181</v>
      </c>
      <c r="G4" s="236"/>
      <c r="H4" s="236"/>
      <c r="I4" s="236"/>
      <c r="J4" s="237"/>
    </row>
    <row r="5" spans="1:10" s="99" customFormat="1" ht="15.75" customHeight="1">
      <c r="A5" s="293"/>
      <c r="B5" s="143" t="s">
        <v>78</v>
      </c>
      <c r="C5" s="143" t="s">
        <v>79</v>
      </c>
      <c r="D5" s="143" t="s">
        <v>80</v>
      </c>
      <c r="E5" s="248"/>
      <c r="F5" s="141" t="s">
        <v>55</v>
      </c>
      <c r="G5" s="294" t="s">
        <v>56</v>
      </c>
      <c r="H5" s="295"/>
      <c r="I5" s="300"/>
      <c r="J5" s="141" t="s">
        <v>57</v>
      </c>
    </row>
    <row r="6" spans="1:12" s="99" customFormat="1" ht="34.5" customHeight="1">
      <c r="A6" s="146"/>
      <c r="B6" s="146"/>
      <c r="C6" s="146"/>
      <c r="D6" s="146"/>
      <c r="E6" s="249"/>
      <c r="F6" s="147"/>
      <c r="G6" s="147" t="s">
        <v>60</v>
      </c>
      <c r="H6" s="147" t="s">
        <v>61</v>
      </c>
      <c r="I6" s="147" t="s">
        <v>62</v>
      </c>
      <c r="J6" s="147"/>
      <c r="K6" s="107"/>
      <c r="L6" s="107"/>
    </row>
    <row r="7" spans="1:12" s="99" customFormat="1" ht="15" customHeight="1">
      <c r="A7" s="296"/>
      <c r="B7" s="146"/>
      <c r="C7" s="146"/>
      <c r="D7" s="146"/>
      <c r="E7" s="249" t="s">
        <v>81</v>
      </c>
      <c r="F7" s="190">
        <f>F8+F29+F42+F58+F72+F85+F100+F104+F121+F131+F144</f>
        <v>7773.33</v>
      </c>
      <c r="G7" s="190">
        <f>G8+G29+G42+G58+G72+G85+G100+G104+G121+G131+G144</f>
        <v>3001.1</v>
      </c>
      <c r="H7" s="190">
        <f>H8+H29+H42+H58+H72+H85+H100+H104+H121+H131+H144</f>
        <v>1129.48</v>
      </c>
      <c r="I7" s="190">
        <f>I8+I29+I42+I58+I72+I85+I100+I104+I121+I131+I144</f>
        <v>252.44</v>
      </c>
      <c r="J7" s="190">
        <f>J8+J29+J42+J58+J72+J85+J100+J104+J121+J131+J144</f>
        <v>3390.31</v>
      </c>
      <c r="K7" s="107"/>
      <c r="L7" s="107"/>
    </row>
    <row r="8" spans="1:12" s="99" customFormat="1" ht="15" customHeight="1">
      <c r="A8" s="27" t="s">
        <v>182</v>
      </c>
      <c r="B8" s="146"/>
      <c r="C8" s="146"/>
      <c r="D8" s="146"/>
      <c r="E8" s="297" t="s">
        <v>55</v>
      </c>
      <c r="F8" s="221">
        <f>F9+F23+F26</f>
        <v>753.4300000000001</v>
      </c>
      <c r="G8" s="221">
        <f>G9+G23</f>
        <v>367.56</v>
      </c>
      <c r="H8" s="221">
        <f>H9</f>
        <v>83.13</v>
      </c>
      <c r="I8" s="221">
        <f>I9+I26</f>
        <v>54.480000000000004</v>
      </c>
      <c r="J8" s="301">
        <v>248.26</v>
      </c>
      <c r="K8" s="107"/>
      <c r="L8" s="107"/>
    </row>
    <row r="9" spans="2:10" ht="15" customHeight="1">
      <c r="B9" s="87" t="s">
        <v>83</v>
      </c>
      <c r="C9" s="87"/>
      <c r="D9" s="87"/>
      <c r="E9" s="251" t="s">
        <v>32</v>
      </c>
      <c r="F9" s="252">
        <v>690.95</v>
      </c>
      <c r="G9" s="130">
        <f>G10</f>
        <v>336.27</v>
      </c>
      <c r="H9" s="130">
        <f>H10</f>
        <v>83.13</v>
      </c>
      <c r="I9" s="130">
        <f>I10+I16</f>
        <v>23.29</v>
      </c>
      <c r="J9" s="301">
        <f>J10+J18+J21</f>
        <v>248.26000000000002</v>
      </c>
    </row>
    <row r="10" spans="1:10" ht="15" customHeight="1">
      <c r="A10" s="27"/>
      <c r="B10" s="87"/>
      <c r="C10" s="87" t="s">
        <v>84</v>
      </c>
      <c r="D10" s="87"/>
      <c r="E10" s="251" t="s">
        <v>85</v>
      </c>
      <c r="F10" s="252">
        <v>597</v>
      </c>
      <c r="G10" s="91">
        <v>336.27</v>
      </c>
      <c r="H10" s="91">
        <v>83.13</v>
      </c>
      <c r="I10" s="91">
        <v>9.25</v>
      </c>
      <c r="J10" s="301">
        <f>SUM(J11:J15)</f>
        <v>168.35000000000002</v>
      </c>
    </row>
    <row r="11" spans="1:10" ht="15" customHeight="1">
      <c r="A11" s="27"/>
      <c r="B11" s="87" t="s">
        <v>86</v>
      </c>
      <c r="C11" s="87" t="s">
        <v>86</v>
      </c>
      <c r="D11" s="87" t="s">
        <v>87</v>
      </c>
      <c r="E11" s="251" t="s">
        <v>88</v>
      </c>
      <c r="F11" s="252">
        <v>428.65</v>
      </c>
      <c r="G11" s="91">
        <v>336.27</v>
      </c>
      <c r="H11" s="91">
        <v>83.13</v>
      </c>
      <c r="I11" s="91">
        <v>9.25</v>
      </c>
      <c r="J11" s="117"/>
    </row>
    <row r="12" spans="1:10" ht="15" customHeight="1">
      <c r="A12" s="27"/>
      <c r="B12" s="87" t="s">
        <v>86</v>
      </c>
      <c r="C12" s="87" t="s">
        <v>86</v>
      </c>
      <c r="D12" s="87" t="s">
        <v>84</v>
      </c>
      <c r="E12" s="251" t="s">
        <v>89</v>
      </c>
      <c r="F12" s="252">
        <v>25.49</v>
      </c>
      <c r="G12" s="138"/>
      <c r="H12" s="138"/>
      <c r="I12" s="138"/>
      <c r="J12" s="301">
        <v>25.49</v>
      </c>
    </row>
    <row r="13" spans="1:10" ht="15" customHeight="1">
      <c r="A13" s="27"/>
      <c r="B13" s="87" t="s">
        <v>86</v>
      </c>
      <c r="C13" s="87" t="s">
        <v>86</v>
      </c>
      <c r="D13" s="87" t="s">
        <v>90</v>
      </c>
      <c r="E13" s="251" t="s">
        <v>91</v>
      </c>
      <c r="F13" s="252">
        <v>62.6</v>
      </c>
      <c r="G13" s="138"/>
      <c r="H13" s="138"/>
      <c r="I13" s="138"/>
      <c r="J13" s="301">
        <v>62.6</v>
      </c>
    </row>
    <row r="14" spans="1:10" ht="15" customHeight="1">
      <c r="A14" s="27"/>
      <c r="B14" s="87" t="s">
        <v>86</v>
      </c>
      <c r="C14" s="87" t="s">
        <v>86</v>
      </c>
      <c r="D14" s="87" t="s">
        <v>92</v>
      </c>
      <c r="E14" s="251" t="s">
        <v>93</v>
      </c>
      <c r="F14" s="252">
        <v>4.81</v>
      </c>
      <c r="G14" s="138"/>
      <c r="H14" s="138"/>
      <c r="I14" s="138"/>
      <c r="J14" s="301">
        <v>4.81</v>
      </c>
    </row>
    <row r="15" spans="1:10" ht="15" customHeight="1">
      <c r="A15" s="27"/>
      <c r="B15" s="87" t="s">
        <v>86</v>
      </c>
      <c r="C15" s="87" t="s">
        <v>86</v>
      </c>
      <c r="D15" s="87" t="s">
        <v>94</v>
      </c>
      <c r="E15" s="251" t="s">
        <v>95</v>
      </c>
      <c r="F15" s="252">
        <v>75.45</v>
      </c>
      <c r="G15" s="138"/>
      <c r="H15" s="138"/>
      <c r="I15" s="138"/>
      <c r="J15" s="301">
        <v>75.45</v>
      </c>
    </row>
    <row r="16" spans="1:10" ht="15" customHeight="1">
      <c r="A16" s="27"/>
      <c r="B16" s="87"/>
      <c r="C16" s="87" t="s">
        <v>96</v>
      </c>
      <c r="D16" s="87"/>
      <c r="E16" s="251" t="s">
        <v>97</v>
      </c>
      <c r="F16" s="252">
        <v>14.04</v>
      </c>
      <c r="G16" s="138"/>
      <c r="H16" s="138"/>
      <c r="I16" s="259">
        <v>14.04</v>
      </c>
      <c r="J16" s="301">
        <v>0</v>
      </c>
    </row>
    <row r="17" spans="1:10" ht="15" customHeight="1">
      <c r="A17" s="27"/>
      <c r="B17" s="87" t="s">
        <v>86</v>
      </c>
      <c r="C17" s="87" t="s">
        <v>86</v>
      </c>
      <c r="D17" s="87" t="s">
        <v>87</v>
      </c>
      <c r="E17" s="251" t="s">
        <v>98</v>
      </c>
      <c r="F17" s="252">
        <v>14.04</v>
      </c>
      <c r="G17" s="138"/>
      <c r="H17" s="138"/>
      <c r="I17" s="259">
        <v>14.04</v>
      </c>
      <c r="J17" s="301">
        <v>0</v>
      </c>
    </row>
    <row r="18" spans="1:10" ht="15" customHeight="1">
      <c r="A18" s="27"/>
      <c r="B18" s="87"/>
      <c r="C18" s="87" t="s">
        <v>99</v>
      </c>
      <c r="D18" s="87"/>
      <c r="E18" s="251" t="s">
        <v>100</v>
      </c>
      <c r="F18" s="252">
        <v>71.39</v>
      </c>
      <c r="G18" s="138"/>
      <c r="H18" s="138"/>
      <c r="I18" s="138"/>
      <c r="J18" s="301">
        <v>71.39</v>
      </c>
    </row>
    <row r="19" spans="1:10" ht="15" customHeight="1">
      <c r="A19" s="27"/>
      <c r="B19" s="87" t="s">
        <v>86</v>
      </c>
      <c r="C19" s="87" t="s">
        <v>86</v>
      </c>
      <c r="D19" s="87" t="s">
        <v>84</v>
      </c>
      <c r="E19" s="251" t="s">
        <v>101</v>
      </c>
      <c r="F19" s="252">
        <v>29.07</v>
      </c>
      <c r="G19" s="138"/>
      <c r="H19" s="138"/>
      <c r="I19" s="138"/>
      <c r="J19" s="301">
        <v>29.07</v>
      </c>
    </row>
    <row r="20" spans="1:10" ht="15" customHeight="1">
      <c r="A20" s="27"/>
      <c r="B20" s="87" t="s">
        <v>86</v>
      </c>
      <c r="C20" s="87" t="s">
        <v>86</v>
      </c>
      <c r="D20" s="87" t="s">
        <v>94</v>
      </c>
      <c r="E20" s="251" t="s">
        <v>102</v>
      </c>
      <c r="F20" s="252">
        <v>42.32</v>
      </c>
      <c r="G20" s="138"/>
      <c r="H20" s="138"/>
      <c r="I20" s="138"/>
      <c r="J20" s="301">
        <v>42.32</v>
      </c>
    </row>
    <row r="21" spans="1:10" ht="15" customHeight="1">
      <c r="A21" s="27"/>
      <c r="B21" s="87"/>
      <c r="C21" s="87" t="s">
        <v>94</v>
      </c>
      <c r="D21" s="87"/>
      <c r="E21" s="251" t="s">
        <v>103</v>
      </c>
      <c r="F21" s="252">
        <v>8.52</v>
      </c>
      <c r="G21" s="138"/>
      <c r="H21" s="138"/>
      <c r="I21" s="138"/>
      <c r="J21" s="301">
        <v>8.52</v>
      </c>
    </row>
    <row r="22" spans="1:10" ht="15" customHeight="1">
      <c r="A22" s="27"/>
      <c r="B22" s="87" t="s">
        <v>86</v>
      </c>
      <c r="C22" s="87" t="s">
        <v>86</v>
      </c>
      <c r="D22" s="87" t="s">
        <v>87</v>
      </c>
      <c r="E22" s="251" t="s">
        <v>104</v>
      </c>
      <c r="F22" s="252">
        <v>8.52</v>
      </c>
      <c r="G22" s="138"/>
      <c r="H22" s="138"/>
      <c r="I22" s="138"/>
      <c r="J22" s="301">
        <v>8.52</v>
      </c>
    </row>
    <row r="23" spans="1:10" ht="15" customHeight="1">
      <c r="A23" s="27"/>
      <c r="B23" s="253" t="s">
        <v>105</v>
      </c>
      <c r="C23" s="253"/>
      <c r="D23" s="253"/>
      <c r="E23" s="251" t="s">
        <v>34</v>
      </c>
      <c r="F23" s="252">
        <v>31.29</v>
      </c>
      <c r="G23" s="259">
        <v>31.29</v>
      </c>
      <c r="H23" s="138"/>
      <c r="I23" s="138"/>
      <c r="J23" s="138"/>
    </row>
    <row r="24" spans="1:10" ht="15" customHeight="1">
      <c r="A24" s="27"/>
      <c r="B24" s="253"/>
      <c r="C24" s="253" t="s">
        <v>87</v>
      </c>
      <c r="D24" s="253"/>
      <c r="E24" s="251" t="s">
        <v>36</v>
      </c>
      <c r="F24" s="252">
        <v>31.29</v>
      </c>
      <c r="G24" s="259">
        <v>31.29</v>
      </c>
      <c r="H24" s="138"/>
      <c r="I24" s="138"/>
      <c r="J24" s="138"/>
    </row>
    <row r="25" spans="1:10" ht="15" customHeight="1">
      <c r="A25" s="27"/>
      <c r="B25" s="253" t="s">
        <v>86</v>
      </c>
      <c r="C25" s="253" t="s">
        <v>86</v>
      </c>
      <c r="D25" s="253" t="s">
        <v>87</v>
      </c>
      <c r="E25" s="251" t="s">
        <v>88</v>
      </c>
      <c r="F25" s="252">
        <v>31.29</v>
      </c>
      <c r="G25" s="259">
        <v>31.29</v>
      </c>
      <c r="H25" s="138"/>
      <c r="I25" s="138"/>
      <c r="J25" s="138"/>
    </row>
    <row r="26" spans="1:10" ht="15" customHeight="1">
      <c r="A26" s="27"/>
      <c r="B26" s="253" t="s">
        <v>106</v>
      </c>
      <c r="C26" s="253"/>
      <c r="D26" s="253"/>
      <c r="E26" s="251" t="s">
        <v>40</v>
      </c>
      <c r="F26" s="252">
        <v>31.19</v>
      </c>
      <c r="G26" s="138"/>
      <c r="H26" s="138"/>
      <c r="I26" s="259">
        <v>31.19</v>
      </c>
      <c r="J26" s="138"/>
    </row>
    <row r="27" spans="1:10" ht="15" customHeight="1">
      <c r="A27" s="27"/>
      <c r="B27" s="253"/>
      <c r="C27" s="253" t="s">
        <v>84</v>
      </c>
      <c r="D27" s="253"/>
      <c r="E27" s="251" t="s">
        <v>41</v>
      </c>
      <c r="F27" s="252">
        <v>31.19</v>
      </c>
      <c r="G27" s="138"/>
      <c r="H27" s="138"/>
      <c r="I27" s="259">
        <v>31.19</v>
      </c>
      <c r="J27" s="138"/>
    </row>
    <row r="28" spans="1:10" ht="15" customHeight="1">
      <c r="A28" s="27"/>
      <c r="B28" s="253" t="s">
        <v>86</v>
      </c>
      <c r="C28" s="253" t="s">
        <v>86</v>
      </c>
      <c r="D28" s="253" t="s">
        <v>87</v>
      </c>
      <c r="E28" s="251" t="s">
        <v>43</v>
      </c>
      <c r="F28" s="252">
        <v>31.19</v>
      </c>
      <c r="G28" s="138"/>
      <c r="H28" s="138"/>
      <c r="I28" s="259">
        <v>31.19</v>
      </c>
      <c r="J28" s="138"/>
    </row>
    <row r="29" spans="1:10" ht="15" customHeight="1">
      <c r="A29" s="117" t="s">
        <v>64</v>
      </c>
      <c r="B29" s="96"/>
      <c r="C29" s="96"/>
      <c r="D29" s="96"/>
      <c r="E29" s="261" t="s">
        <v>55</v>
      </c>
      <c r="F29" s="263">
        <v>668.65</v>
      </c>
      <c r="G29" s="138">
        <v>288.58</v>
      </c>
      <c r="H29" s="138">
        <v>52.3</v>
      </c>
      <c r="I29" s="138">
        <v>4.69</v>
      </c>
      <c r="J29" s="138">
        <v>323.08</v>
      </c>
    </row>
    <row r="30" spans="1:10" ht="15" customHeight="1">
      <c r="A30" s="117"/>
      <c r="B30" s="260" t="s">
        <v>83</v>
      </c>
      <c r="C30" s="260"/>
      <c r="D30" s="260"/>
      <c r="E30" s="261" t="s">
        <v>32</v>
      </c>
      <c r="F30" s="263">
        <v>630.06</v>
      </c>
      <c r="G30" s="263">
        <v>249.99</v>
      </c>
      <c r="H30" s="138">
        <v>52.3</v>
      </c>
      <c r="I30" s="138">
        <v>4.69</v>
      </c>
      <c r="J30" s="138">
        <v>323.08</v>
      </c>
    </row>
    <row r="31" spans="1:10" ht="15" customHeight="1">
      <c r="A31" s="27"/>
      <c r="B31" s="260"/>
      <c r="C31" s="260" t="s">
        <v>96</v>
      </c>
      <c r="D31" s="260"/>
      <c r="E31" s="261" t="s">
        <v>97</v>
      </c>
      <c r="F31" s="263">
        <v>43.41</v>
      </c>
      <c r="G31" s="263">
        <v>38.25</v>
      </c>
      <c r="H31" s="138">
        <v>0.54</v>
      </c>
      <c r="I31" s="138">
        <v>4.62</v>
      </c>
      <c r="J31" s="138"/>
    </row>
    <row r="32" spans="1:10" ht="15" customHeight="1">
      <c r="A32" s="27"/>
      <c r="B32" s="260" t="s">
        <v>86</v>
      </c>
      <c r="C32" s="260" t="s">
        <v>86</v>
      </c>
      <c r="D32" s="260" t="s">
        <v>84</v>
      </c>
      <c r="E32" s="261" t="s">
        <v>107</v>
      </c>
      <c r="F32" s="263">
        <v>5.16</v>
      </c>
      <c r="G32" s="263"/>
      <c r="H32" s="138">
        <v>0.54</v>
      </c>
      <c r="I32" s="138">
        <v>4.62</v>
      </c>
      <c r="J32" s="138"/>
    </row>
    <row r="33" spans="1:10" ht="15" customHeight="1">
      <c r="A33" s="27"/>
      <c r="B33" s="260" t="s">
        <v>86</v>
      </c>
      <c r="C33" s="260" t="s">
        <v>86</v>
      </c>
      <c r="D33" s="260" t="s">
        <v>96</v>
      </c>
      <c r="E33" s="261" t="s">
        <v>108</v>
      </c>
      <c r="F33" s="263">
        <v>38.25</v>
      </c>
      <c r="G33" s="263">
        <v>38.25</v>
      </c>
      <c r="H33" s="138"/>
      <c r="I33" s="138"/>
      <c r="J33" s="138"/>
    </row>
    <row r="34" spans="1:10" ht="15" customHeight="1">
      <c r="A34" s="27"/>
      <c r="B34" s="260"/>
      <c r="C34" s="260" t="s">
        <v>109</v>
      </c>
      <c r="D34" s="260"/>
      <c r="E34" s="261" t="s">
        <v>110</v>
      </c>
      <c r="F34" s="263">
        <v>586.65</v>
      </c>
      <c r="G34" s="263">
        <v>211.74</v>
      </c>
      <c r="H34" s="138">
        <v>51.76</v>
      </c>
      <c r="I34" s="138">
        <v>0.07</v>
      </c>
      <c r="J34" s="138">
        <v>323.08</v>
      </c>
    </row>
    <row r="35" spans="1:10" ht="15" customHeight="1">
      <c r="A35" s="27"/>
      <c r="B35" s="260" t="s">
        <v>86</v>
      </c>
      <c r="C35" s="260" t="s">
        <v>86</v>
      </c>
      <c r="D35" s="260" t="s">
        <v>90</v>
      </c>
      <c r="E35" s="261" t="s">
        <v>111</v>
      </c>
      <c r="F35" s="263">
        <v>586.65</v>
      </c>
      <c r="G35" s="263">
        <v>211.74</v>
      </c>
      <c r="H35" s="138">
        <v>51.76</v>
      </c>
      <c r="I35" s="138">
        <v>0.07</v>
      </c>
      <c r="J35" s="138">
        <v>323.08</v>
      </c>
    </row>
    <row r="36" spans="1:10" ht="15" customHeight="1">
      <c r="A36" s="27"/>
      <c r="B36" s="260" t="s">
        <v>105</v>
      </c>
      <c r="C36" s="260"/>
      <c r="D36" s="260"/>
      <c r="E36" s="261" t="s">
        <v>34</v>
      </c>
      <c r="F36" s="263">
        <v>15.63</v>
      </c>
      <c r="G36" s="263">
        <v>15.63</v>
      </c>
      <c r="H36" s="138"/>
      <c r="I36" s="138"/>
      <c r="J36" s="138"/>
    </row>
    <row r="37" spans="1:10" ht="15" customHeight="1">
      <c r="A37" s="27"/>
      <c r="B37" s="260"/>
      <c r="C37" s="260" t="s">
        <v>112</v>
      </c>
      <c r="D37" s="260"/>
      <c r="E37" s="261" t="s">
        <v>113</v>
      </c>
      <c r="F37" s="263">
        <v>15.63</v>
      </c>
      <c r="G37" s="263">
        <v>15.63</v>
      </c>
      <c r="H37" s="138"/>
      <c r="I37" s="138"/>
      <c r="J37" s="138"/>
    </row>
    <row r="38" spans="1:10" ht="15" customHeight="1">
      <c r="A38" s="27"/>
      <c r="B38" s="260" t="s">
        <v>86</v>
      </c>
      <c r="C38" s="260" t="s">
        <v>86</v>
      </c>
      <c r="D38" s="260" t="s">
        <v>84</v>
      </c>
      <c r="E38" s="261" t="s">
        <v>114</v>
      </c>
      <c r="F38" s="263">
        <v>15.63</v>
      </c>
      <c r="G38" s="263">
        <v>15.63</v>
      </c>
      <c r="H38" s="138"/>
      <c r="I38" s="138"/>
      <c r="J38" s="138"/>
    </row>
    <row r="39" spans="1:10" ht="15" customHeight="1">
      <c r="A39" s="27"/>
      <c r="B39" s="260" t="s">
        <v>106</v>
      </c>
      <c r="C39" s="260"/>
      <c r="D39" s="260"/>
      <c r="E39" s="261" t="s">
        <v>40</v>
      </c>
      <c r="F39" s="263">
        <v>22.96</v>
      </c>
      <c r="G39" s="263">
        <v>22.96</v>
      </c>
      <c r="H39" s="138"/>
      <c r="I39" s="138"/>
      <c r="J39" s="138"/>
    </row>
    <row r="40" spans="1:10" ht="15" customHeight="1">
      <c r="A40" s="27"/>
      <c r="B40" s="260"/>
      <c r="C40" s="260" t="s">
        <v>84</v>
      </c>
      <c r="D40" s="260"/>
      <c r="E40" s="261" t="s">
        <v>41</v>
      </c>
      <c r="F40" s="263">
        <v>22.96</v>
      </c>
      <c r="G40" s="263">
        <v>22.96</v>
      </c>
      <c r="H40" s="138"/>
      <c r="I40" s="138"/>
      <c r="J40" s="138"/>
    </row>
    <row r="41" spans="1:10" ht="15" customHeight="1">
      <c r="A41" s="27"/>
      <c r="B41" s="260" t="s">
        <v>86</v>
      </c>
      <c r="C41" s="260" t="s">
        <v>86</v>
      </c>
      <c r="D41" s="260" t="s">
        <v>87</v>
      </c>
      <c r="E41" s="261" t="s">
        <v>43</v>
      </c>
      <c r="F41" s="263">
        <v>22.96</v>
      </c>
      <c r="G41" s="263">
        <v>22.96</v>
      </c>
      <c r="H41" s="138"/>
      <c r="I41" s="138"/>
      <c r="J41" s="138"/>
    </row>
    <row r="42" spans="1:10" ht="15" customHeight="1">
      <c r="A42" s="27" t="s">
        <v>65</v>
      </c>
      <c r="B42" s="260"/>
      <c r="C42" s="260"/>
      <c r="D42" s="260"/>
      <c r="E42" s="261" t="s">
        <v>55</v>
      </c>
      <c r="F42" s="147">
        <v>940.32</v>
      </c>
      <c r="G42" s="147">
        <v>491.39</v>
      </c>
      <c r="H42" s="147">
        <v>295.86</v>
      </c>
      <c r="I42" s="147">
        <v>24.82</v>
      </c>
      <c r="J42" s="147">
        <v>128.25</v>
      </c>
    </row>
    <row r="43" spans="2:10" ht="15" customHeight="1">
      <c r="B43" s="260" t="s">
        <v>83</v>
      </c>
      <c r="C43" s="260"/>
      <c r="D43" s="260"/>
      <c r="E43" s="261" t="s">
        <v>32</v>
      </c>
      <c r="F43" s="298">
        <v>872.37</v>
      </c>
      <c r="G43" s="298">
        <v>423.44</v>
      </c>
      <c r="H43" s="298">
        <v>295.86</v>
      </c>
      <c r="I43" s="298">
        <v>24.82</v>
      </c>
      <c r="J43" s="298">
        <v>128.25</v>
      </c>
    </row>
    <row r="44" spans="1:10" ht="15" customHeight="1">
      <c r="A44" s="27"/>
      <c r="B44" s="260"/>
      <c r="C44" s="260" t="s">
        <v>96</v>
      </c>
      <c r="D44" s="260"/>
      <c r="E44" s="261" t="s">
        <v>97</v>
      </c>
      <c r="F44" s="299">
        <f>SUM(G44:J44)</f>
        <v>26.17</v>
      </c>
      <c r="G44" s="299"/>
      <c r="H44" s="299">
        <v>1.57</v>
      </c>
      <c r="I44" s="299">
        <v>24.6</v>
      </c>
      <c r="J44" s="299"/>
    </row>
    <row r="45" spans="1:10" ht="15" customHeight="1">
      <c r="A45" s="27"/>
      <c r="B45" s="260" t="s">
        <v>86</v>
      </c>
      <c r="C45" s="260" t="s">
        <v>86</v>
      </c>
      <c r="D45" s="260" t="s">
        <v>84</v>
      </c>
      <c r="E45" s="261" t="s">
        <v>107</v>
      </c>
      <c r="F45" s="299">
        <f>SUM(G45:J45)</f>
        <v>26.17</v>
      </c>
      <c r="G45" s="299"/>
      <c r="H45" s="299">
        <v>1.57</v>
      </c>
      <c r="I45" s="299">
        <v>24.6</v>
      </c>
      <c r="J45" s="299"/>
    </row>
    <row r="46" spans="1:10" ht="15" customHeight="1">
      <c r="A46" s="27"/>
      <c r="B46" s="260"/>
      <c r="C46" s="260" t="s">
        <v>109</v>
      </c>
      <c r="D46" s="260"/>
      <c r="E46" s="261" t="s">
        <v>110</v>
      </c>
      <c r="F46" s="299">
        <f>SUM(G46:J46)</f>
        <v>55</v>
      </c>
      <c r="G46" s="299"/>
      <c r="H46" s="299"/>
      <c r="I46" s="299"/>
      <c r="J46" s="299">
        <v>55</v>
      </c>
    </row>
    <row r="47" spans="1:10" ht="15" customHeight="1">
      <c r="A47" s="27"/>
      <c r="B47" s="260" t="s">
        <v>86</v>
      </c>
      <c r="C47" s="260" t="s">
        <v>86</v>
      </c>
      <c r="D47" s="260" t="s">
        <v>94</v>
      </c>
      <c r="E47" s="261" t="s">
        <v>155</v>
      </c>
      <c r="F47" s="299">
        <f>SUM(G47:J47)</f>
        <v>55</v>
      </c>
      <c r="G47" s="299"/>
      <c r="H47" s="299"/>
      <c r="I47" s="299"/>
      <c r="J47" s="299">
        <v>55</v>
      </c>
    </row>
    <row r="48" spans="1:10" ht="15" customHeight="1">
      <c r="A48" s="27"/>
      <c r="B48" s="260"/>
      <c r="C48" s="260" t="s">
        <v>124</v>
      </c>
      <c r="D48" s="260"/>
      <c r="E48" s="261" t="s">
        <v>156</v>
      </c>
      <c r="F48" s="299">
        <v>791.2</v>
      </c>
      <c r="G48" s="299">
        <v>423.44</v>
      </c>
      <c r="H48" s="299">
        <v>294.29</v>
      </c>
      <c r="I48" s="299"/>
      <c r="J48" s="299">
        <v>73.25</v>
      </c>
    </row>
    <row r="49" spans="1:10" ht="15" customHeight="1">
      <c r="A49" s="27"/>
      <c r="B49" s="260" t="s">
        <v>86</v>
      </c>
      <c r="C49" s="260" t="s">
        <v>86</v>
      </c>
      <c r="D49" s="260" t="s">
        <v>87</v>
      </c>
      <c r="E49" s="261" t="s">
        <v>157</v>
      </c>
      <c r="F49" s="299">
        <f>SUM(G49:J49)</f>
        <v>8.25</v>
      </c>
      <c r="G49" s="299"/>
      <c r="H49" s="299"/>
      <c r="I49" s="299"/>
      <c r="J49" s="299">
        <v>8.25</v>
      </c>
    </row>
    <row r="50" spans="1:10" ht="15" customHeight="1">
      <c r="A50" s="27"/>
      <c r="B50" s="260" t="s">
        <v>86</v>
      </c>
      <c r="C50" s="260" t="s">
        <v>86</v>
      </c>
      <c r="D50" s="260" t="s">
        <v>84</v>
      </c>
      <c r="E50" s="261" t="s">
        <v>158</v>
      </c>
      <c r="F50" s="299">
        <f>SUM(G50:J50)</f>
        <v>65</v>
      </c>
      <c r="G50" s="299"/>
      <c r="H50" s="299"/>
      <c r="I50" s="299"/>
      <c r="J50" s="299">
        <v>65</v>
      </c>
    </row>
    <row r="51" spans="1:10" ht="15" customHeight="1">
      <c r="A51" s="27"/>
      <c r="B51" s="260" t="s">
        <v>86</v>
      </c>
      <c r="C51" s="260" t="s">
        <v>86</v>
      </c>
      <c r="D51" s="260" t="s">
        <v>96</v>
      </c>
      <c r="E51" s="261" t="s">
        <v>159</v>
      </c>
      <c r="F51" s="299">
        <f>SUM(G51:J51)</f>
        <v>717.95</v>
      </c>
      <c r="G51" s="299">
        <v>423.44</v>
      </c>
      <c r="H51" s="299">
        <v>294.29</v>
      </c>
      <c r="I51" s="299">
        <v>0.22</v>
      </c>
      <c r="J51" s="299"/>
    </row>
    <row r="52" spans="1:10" ht="15" customHeight="1">
      <c r="A52" s="27"/>
      <c r="B52" s="260" t="s">
        <v>105</v>
      </c>
      <c r="C52" s="260"/>
      <c r="D52" s="260"/>
      <c r="E52" s="261" t="s">
        <v>34</v>
      </c>
      <c r="F52" s="298">
        <v>28.08</v>
      </c>
      <c r="G52" s="298">
        <v>28.08</v>
      </c>
      <c r="H52" s="299"/>
      <c r="I52" s="299"/>
      <c r="J52" s="299"/>
    </row>
    <row r="53" spans="1:10" ht="15" customHeight="1">
      <c r="A53" s="27"/>
      <c r="B53" s="260"/>
      <c r="C53" s="260" t="s">
        <v>112</v>
      </c>
      <c r="D53" s="260"/>
      <c r="E53" s="261" t="s">
        <v>113</v>
      </c>
      <c r="F53" s="299">
        <v>28.08</v>
      </c>
      <c r="G53" s="299">
        <v>28.08</v>
      </c>
      <c r="H53" s="299"/>
      <c r="I53" s="299"/>
      <c r="J53" s="299"/>
    </row>
    <row r="54" spans="1:10" ht="15" customHeight="1">
      <c r="A54" s="27"/>
      <c r="B54" s="260" t="s">
        <v>86</v>
      </c>
      <c r="C54" s="260" t="s">
        <v>86</v>
      </c>
      <c r="D54" s="260" t="s">
        <v>84</v>
      </c>
      <c r="E54" s="261" t="s">
        <v>114</v>
      </c>
      <c r="F54" s="299">
        <v>28.08</v>
      </c>
      <c r="G54" s="299">
        <v>28.08</v>
      </c>
      <c r="H54" s="299"/>
      <c r="I54" s="299"/>
      <c r="J54" s="299"/>
    </row>
    <row r="55" spans="1:10" ht="15" customHeight="1">
      <c r="A55" s="27"/>
      <c r="B55" s="260" t="s">
        <v>106</v>
      </c>
      <c r="C55" s="260"/>
      <c r="D55" s="260"/>
      <c r="E55" s="261" t="s">
        <v>40</v>
      </c>
      <c r="F55" s="298">
        <v>39.87</v>
      </c>
      <c r="G55" s="298">
        <v>39.87</v>
      </c>
      <c r="H55" s="299"/>
      <c r="I55" s="299"/>
      <c r="J55" s="299"/>
    </row>
    <row r="56" spans="1:10" ht="15" customHeight="1">
      <c r="A56" s="27"/>
      <c r="B56" s="260"/>
      <c r="C56" s="260" t="s">
        <v>84</v>
      </c>
      <c r="D56" s="260"/>
      <c r="E56" s="261" t="s">
        <v>41</v>
      </c>
      <c r="F56" s="299">
        <v>39.87</v>
      </c>
      <c r="G56" s="299">
        <v>39.87</v>
      </c>
      <c r="H56" s="299"/>
      <c r="I56" s="299"/>
      <c r="J56" s="299"/>
    </row>
    <row r="57" spans="1:10" ht="15" customHeight="1">
      <c r="A57" s="27"/>
      <c r="B57" s="260" t="s">
        <v>86</v>
      </c>
      <c r="C57" s="260" t="s">
        <v>86</v>
      </c>
      <c r="D57" s="260" t="s">
        <v>87</v>
      </c>
      <c r="E57" s="261" t="s">
        <v>43</v>
      </c>
      <c r="F57" s="299">
        <v>39.87</v>
      </c>
      <c r="G57" s="299">
        <v>39.87</v>
      </c>
      <c r="H57" s="299"/>
      <c r="I57" s="299"/>
      <c r="J57" s="299"/>
    </row>
    <row r="58" spans="1:10" ht="15" customHeight="1">
      <c r="A58" s="27" t="s">
        <v>66</v>
      </c>
      <c r="B58" s="260"/>
      <c r="C58" s="260"/>
      <c r="D58" s="260"/>
      <c r="E58" s="261" t="s">
        <v>55</v>
      </c>
      <c r="F58" s="264">
        <v>204.5</v>
      </c>
      <c r="G58" s="221">
        <v>77.85</v>
      </c>
      <c r="H58" s="221">
        <v>18.17</v>
      </c>
      <c r="I58" s="221">
        <v>53.73</v>
      </c>
      <c r="J58" s="221">
        <v>54.75</v>
      </c>
    </row>
    <row r="59" spans="2:10" ht="15" customHeight="1">
      <c r="B59" s="265" t="s">
        <v>83</v>
      </c>
      <c r="C59" s="265"/>
      <c r="D59" s="265"/>
      <c r="E59" s="266" t="s">
        <v>32</v>
      </c>
      <c r="F59" s="264">
        <v>190.67</v>
      </c>
      <c r="G59" s="130">
        <v>71.97</v>
      </c>
      <c r="H59" s="130">
        <v>18.17</v>
      </c>
      <c r="I59" s="130">
        <v>45.78</v>
      </c>
      <c r="J59" s="130">
        <v>54.75</v>
      </c>
    </row>
    <row r="60" spans="1:10" ht="15" customHeight="1">
      <c r="A60" s="27"/>
      <c r="B60" s="265"/>
      <c r="C60" s="265" t="s">
        <v>84</v>
      </c>
      <c r="D60" s="265"/>
      <c r="E60" s="266" t="s">
        <v>85</v>
      </c>
      <c r="F60" s="264">
        <v>144.89</v>
      </c>
      <c r="G60" s="130">
        <v>71.97</v>
      </c>
      <c r="H60" s="130">
        <v>18.17</v>
      </c>
      <c r="I60" s="130"/>
      <c r="J60" s="130">
        <v>54.75</v>
      </c>
    </row>
    <row r="61" spans="1:10" ht="15" customHeight="1">
      <c r="A61" s="27"/>
      <c r="B61" s="265" t="s">
        <v>86</v>
      </c>
      <c r="C61" s="265" t="s">
        <v>86</v>
      </c>
      <c r="D61" s="265" t="s">
        <v>87</v>
      </c>
      <c r="E61" s="266" t="s">
        <v>88</v>
      </c>
      <c r="F61" s="264">
        <v>90.14</v>
      </c>
      <c r="G61" s="130">
        <v>71.97</v>
      </c>
      <c r="H61" s="130">
        <v>18.17</v>
      </c>
      <c r="I61" s="130"/>
      <c r="J61" s="130"/>
    </row>
    <row r="62" spans="1:10" ht="15" customHeight="1">
      <c r="A62" s="27"/>
      <c r="B62" s="265" t="s">
        <v>86</v>
      </c>
      <c r="C62" s="265" t="s">
        <v>86</v>
      </c>
      <c r="D62" s="265" t="s">
        <v>96</v>
      </c>
      <c r="E62" s="266" t="s">
        <v>134</v>
      </c>
      <c r="F62" s="264">
        <v>54.75</v>
      </c>
      <c r="G62" s="130"/>
      <c r="H62" s="130"/>
      <c r="I62" s="130"/>
      <c r="J62" s="130">
        <v>54.75</v>
      </c>
    </row>
    <row r="63" spans="1:10" ht="15" customHeight="1">
      <c r="A63" s="27"/>
      <c r="B63" s="265"/>
      <c r="C63" s="265" t="s">
        <v>96</v>
      </c>
      <c r="D63" s="265"/>
      <c r="E63" s="266" t="s">
        <v>97</v>
      </c>
      <c r="F63" s="264">
        <v>45.78</v>
      </c>
      <c r="G63" s="130"/>
      <c r="H63" s="130"/>
      <c r="I63" s="130">
        <v>45.78</v>
      </c>
      <c r="J63" s="130"/>
    </row>
    <row r="64" spans="1:10" ht="15" customHeight="1">
      <c r="A64" s="27"/>
      <c r="B64" s="265" t="s">
        <v>86</v>
      </c>
      <c r="C64" s="265" t="s">
        <v>86</v>
      </c>
      <c r="D64" s="265" t="s">
        <v>87</v>
      </c>
      <c r="E64" s="266" t="s">
        <v>98</v>
      </c>
      <c r="F64" s="264">
        <v>31.84</v>
      </c>
      <c r="G64" s="130"/>
      <c r="H64" s="130"/>
      <c r="I64" s="130">
        <v>31.84</v>
      </c>
      <c r="J64" s="130"/>
    </row>
    <row r="65" spans="1:10" ht="15" customHeight="1">
      <c r="A65" s="27"/>
      <c r="B65" s="265" t="s">
        <v>86</v>
      </c>
      <c r="C65" s="265" t="s">
        <v>86</v>
      </c>
      <c r="D65" s="265" t="s">
        <v>96</v>
      </c>
      <c r="E65" s="266" t="s">
        <v>108</v>
      </c>
      <c r="F65" s="264">
        <v>13.94</v>
      </c>
      <c r="G65" s="130"/>
      <c r="H65" s="130"/>
      <c r="I65" s="130">
        <v>13.94</v>
      </c>
      <c r="J65" s="130"/>
    </row>
    <row r="66" spans="1:10" ht="15" customHeight="1">
      <c r="A66" s="27"/>
      <c r="B66" s="265" t="s">
        <v>105</v>
      </c>
      <c r="C66" s="265"/>
      <c r="D66" s="265"/>
      <c r="E66" s="266" t="s">
        <v>34</v>
      </c>
      <c r="F66" s="264">
        <v>5.88</v>
      </c>
      <c r="G66" s="130">
        <v>5.88</v>
      </c>
      <c r="H66" s="130"/>
      <c r="I66" s="130"/>
      <c r="J66" s="130"/>
    </row>
    <row r="67" spans="1:10" ht="15" customHeight="1">
      <c r="A67" s="267"/>
      <c r="B67" s="265"/>
      <c r="C67" s="265" t="s">
        <v>112</v>
      </c>
      <c r="D67" s="265"/>
      <c r="E67" s="266" t="s">
        <v>113</v>
      </c>
      <c r="F67" s="264">
        <v>5.88</v>
      </c>
      <c r="G67" s="130">
        <v>5.88</v>
      </c>
      <c r="H67" s="130"/>
      <c r="I67" s="130"/>
      <c r="J67" s="130"/>
    </row>
    <row r="68" spans="1:10" ht="15" customHeight="1">
      <c r="A68" s="117"/>
      <c r="B68" s="265" t="s">
        <v>86</v>
      </c>
      <c r="C68" s="265" t="s">
        <v>86</v>
      </c>
      <c r="D68" s="265" t="s">
        <v>87</v>
      </c>
      <c r="E68" s="266" t="s">
        <v>135</v>
      </c>
      <c r="F68" s="264">
        <v>5.88</v>
      </c>
      <c r="G68" s="130">
        <v>5.88</v>
      </c>
      <c r="H68" s="130"/>
      <c r="I68" s="130"/>
      <c r="J68" s="130"/>
    </row>
    <row r="69" spans="1:10" ht="15" customHeight="1">
      <c r="A69" s="117"/>
      <c r="B69" s="265" t="s">
        <v>106</v>
      </c>
      <c r="C69" s="265"/>
      <c r="D69" s="265"/>
      <c r="E69" s="266" t="s">
        <v>40</v>
      </c>
      <c r="F69" s="264">
        <v>7.95</v>
      </c>
      <c r="G69" s="117"/>
      <c r="H69" s="130"/>
      <c r="I69" s="130">
        <v>7.95</v>
      </c>
      <c r="J69" s="130"/>
    </row>
    <row r="70" spans="1:10" ht="15" customHeight="1">
      <c r="A70" s="117"/>
      <c r="B70" s="265"/>
      <c r="C70" s="265" t="s">
        <v>84</v>
      </c>
      <c r="D70" s="265"/>
      <c r="E70" s="266" t="s">
        <v>41</v>
      </c>
      <c r="F70" s="264">
        <v>7.95</v>
      </c>
      <c r="G70" s="117"/>
      <c r="H70" s="130"/>
      <c r="I70" s="130">
        <v>7.95</v>
      </c>
      <c r="J70" s="130"/>
    </row>
    <row r="71" spans="1:10" ht="15" customHeight="1">
      <c r="A71" s="117"/>
      <c r="B71" s="265" t="s">
        <v>86</v>
      </c>
      <c r="C71" s="265" t="s">
        <v>86</v>
      </c>
      <c r="D71" s="265" t="s">
        <v>87</v>
      </c>
      <c r="E71" s="266" t="s">
        <v>43</v>
      </c>
      <c r="F71" s="264">
        <v>7.95</v>
      </c>
      <c r="G71" s="117"/>
      <c r="H71" s="130"/>
      <c r="I71" s="130">
        <v>7.95</v>
      </c>
      <c r="J71" s="130"/>
    </row>
    <row r="72" spans="1:10" ht="15" customHeight="1">
      <c r="A72" s="268" t="s">
        <v>67</v>
      </c>
      <c r="B72" s="146"/>
      <c r="C72" s="146"/>
      <c r="D72" s="146"/>
      <c r="E72" s="249"/>
      <c r="F72" s="147">
        <v>1358.3000000000002</v>
      </c>
      <c r="G72" s="147">
        <v>379.33</v>
      </c>
      <c r="H72" s="147">
        <v>43.78</v>
      </c>
      <c r="I72" s="147">
        <v>68.25</v>
      </c>
      <c r="J72" s="147">
        <v>866.94</v>
      </c>
    </row>
    <row r="73" spans="1:10" ht="15" customHeight="1">
      <c r="A73" s="268"/>
      <c r="B73" s="228">
        <v>208</v>
      </c>
      <c r="C73" s="96"/>
      <c r="D73" s="96"/>
      <c r="E73" s="122" t="s">
        <v>32</v>
      </c>
      <c r="F73" s="138">
        <f>SUM(G73:J73)</f>
        <v>1241.9</v>
      </c>
      <c r="G73" s="138">
        <v>331.2</v>
      </c>
      <c r="H73" s="138">
        <v>43.8</v>
      </c>
      <c r="I73" s="138"/>
      <c r="J73" s="138">
        <v>866.9</v>
      </c>
    </row>
    <row r="74" spans="1:10" ht="15" customHeight="1">
      <c r="A74" s="268"/>
      <c r="B74" s="96" t="s">
        <v>83</v>
      </c>
      <c r="C74" s="96" t="s">
        <v>183</v>
      </c>
      <c r="D74" s="96"/>
      <c r="E74" s="122" t="s">
        <v>125</v>
      </c>
      <c r="F74" s="138">
        <f>SUM(G74:J74)</f>
        <v>1241.9</v>
      </c>
      <c r="G74" s="138">
        <v>331.2</v>
      </c>
      <c r="H74" s="138">
        <v>43.8</v>
      </c>
      <c r="I74" s="138"/>
      <c r="J74" s="138">
        <v>866.9</v>
      </c>
    </row>
    <row r="75" spans="1:10" ht="15" customHeight="1">
      <c r="A75" s="268"/>
      <c r="B75" s="228">
        <v>208</v>
      </c>
      <c r="C75" s="96" t="s">
        <v>183</v>
      </c>
      <c r="D75" s="96" t="s">
        <v>184</v>
      </c>
      <c r="E75" s="122" t="s">
        <v>136</v>
      </c>
      <c r="F75" s="138">
        <f>SUM(G75:J75)</f>
        <v>1241.9</v>
      </c>
      <c r="G75" s="138">
        <v>331.2</v>
      </c>
      <c r="H75" s="138">
        <v>43.8</v>
      </c>
      <c r="I75" s="138"/>
      <c r="J75" s="138">
        <v>866.9</v>
      </c>
    </row>
    <row r="76" spans="1:10" ht="15" customHeight="1">
      <c r="A76" s="268"/>
      <c r="B76" s="228">
        <v>210</v>
      </c>
      <c r="C76" s="96"/>
      <c r="D76" s="96"/>
      <c r="E76" s="122" t="s">
        <v>34</v>
      </c>
      <c r="F76" s="138">
        <v>18.2</v>
      </c>
      <c r="G76" s="138">
        <v>18.2</v>
      </c>
      <c r="H76" s="138"/>
      <c r="I76" s="138"/>
      <c r="J76" s="138"/>
    </row>
    <row r="77" spans="1:10" ht="15" customHeight="1">
      <c r="A77" s="268"/>
      <c r="B77" s="228">
        <v>210</v>
      </c>
      <c r="C77" s="96" t="s">
        <v>185</v>
      </c>
      <c r="D77" s="96"/>
      <c r="E77" s="122" t="s">
        <v>129</v>
      </c>
      <c r="F77" s="138">
        <v>18.2</v>
      </c>
      <c r="G77" s="138">
        <v>18.2</v>
      </c>
      <c r="H77" s="138"/>
      <c r="I77" s="138"/>
      <c r="J77" s="138"/>
    </row>
    <row r="78" spans="1:10" ht="15" customHeight="1">
      <c r="A78" s="268"/>
      <c r="B78" s="96" t="s">
        <v>105</v>
      </c>
      <c r="C78" s="96" t="s">
        <v>185</v>
      </c>
      <c r="D78" s="96" t="s">
        <v>186</v>
      </c>
      <c r="E78" s="122" t="s">
        <v>130</v>
      </c>
      <c r="F78" s="138">
        <v>18.2</v>
      </c>
      <c r="G78" s="138">
        <v>18.2</v>
      </c>
      <c r="H78" s="138"/>
      <c r="I78" s="138"/>
      <c r="J78" s="138"/>
    </row>
    <row r="79" spans="1:10" ht="15" customHeight="1">
      <c r="A79" s="268"/>
      <c r="B79" s="96" t="s">
        <v>187</v>
      </c>
      <c r="C79" s="96"/>
      <c r="D79" s="96"/>
      <c r="E79" s="122" t="s">
        <v>40</v>
      </c>
      <c r="F79" s="138">
        <v>29.9</v>
      </c>
      <c r="G79" s="138">
        <v>29.9</v>
      </c>
      <c r="H79" s="138"/>
      <c r="I79" s="138"/>
      <c r="J79" s="138"/>
    </row>
    <row r="80" spans="1:10" ht="15" customHeight="1">
      <c r="A80" s="268"/>
      <c r="B80" s="96" t="s">
        <v>187</v>
      </c>
      <c r="C80" s="96" t="s">
        <v>186</v>
      </c>
      <c r="D80" s="96"/>
      <c r="E80" s="122" t="s">
        <v>188</v>
      </c>
      <c r="F80" s="138">
        <v>29.9</v>
      </c>
      <c r="G80" s="138">
        <v>29.9</v>
      </c>
      <c r="H80" s="138"/>
      <c r="I80" s="138"/>
      <c r="J80" s="138"/>
    </row>
    <row r="81" spans="1:10" ht="15" customHeight="1">
      <c r="A81" s="27"/>
      <c r="B81" s="96" t="s">
        <v>187</v>
      </c>
      <c r="C81" s="96" t="s">
        <v>186</v>
      </c>
      <c r="D81" s="96" t="s">
        <v>189</v>
      </c>
      <c r="E81" s="122" t="s">
        <v>132</v>
      </c>
      <c r="F81" s="138">
        <v>29.9</v>
      </c>
      <c r="G81" s="138">
        <v>29.9</v>
      </c>
      <c r="H81" s="138"/>
      <c r="I81" s="138"/>
      <c r="J81" s="138"/>
    </row>
    <row r="82" spans="1:10" ht="15" customHeight="1">
      <c r="A82" s="27"/>
      <c r="B82" s="96" t="s">
        <v>190</v>
      </c>
      <c r="C82" s="96"/>
      <c r="D82" s="96"/>
      <c r="E82" s="122" t="s">
        <v>32</v>
      </c>
      <c r="F82" s="138">
        <f>SUM(G82:J82)</f>
        <v>68.3</v>
      </c>
      <c r="G82" s="138"/>
      <c r="H82" s="138"/>
      <c r="I82" s="138">
        <v>68.3</v>
      </c>
      <c r="J82" s="138"/>
    </row>
    <row r="83" spans="1:10" ht="15" customHeight="1">
      <c r="A83" s="27"/>
      <c r="B83" s="96" t="s">
        <v>190</v>
      </c>
      <c r="C83" s="96" t="s">
        <v>191</v>
      </c>
      <c r="D83" s="96"/>
      <c r="E83" s="122" t="s">
        <v>120</v>
      </c>
      <c r="F83" s="138">
        <f>SUM(G83:J83)</f>
        <v>68.3</v>
      </c>
      <c r="G83" s="138"/>
      <c r="H83" s="138"/>
      <c r="I83" s="138">
        <v>68.3</v>
      </c>
      <c r="J83" s="138"/>
    </row>
    <row r="84" spans="1:10" ht="15" customHeight="1">
      <c r="A84" s="27"/>
      <c r="B84" s="96" t="s">
        <v>190</v>
      </c>
      <c r="C84" s="96" t="s">
        <v>191</v>
      </c>
      <c r="D84" s="96" t="s">
        <v>186</v>
      </c>
      <c r="E84" s="122" t="s">
        <v>121</v>
      </c>
      <c r="F84" s="138">
        <f>SUM(G84:J84)</f>
        <v>68.3</v>
      </c>
      <c r="G84" s="138"/>
      <c r="H84" s="138"/>
      <c r="I84" s="138">
        <v>68.3</v>
      </c>
      <c r="J84" s="138"/>
    </row>
    <row r="85" spans="1:10" ht="15" customHeight="1">
      <c r="A85" s="27" t="s">
        <v>68</v>
      </c>
      <c r="B85" s="265"/>
      <c r="C85" s="265"/>
      <c r="D85" s="265"/>
      <c r="E85" s="261" t="s">
        <v>55</v>
      </c>
      <c r="F85" s="264">
        <v>529.44</v>
      </c>
      <c r="G85" s="117">
        <v>249.75</v>
      </c>
      <c r="H85" s="117">
        <v>185.52</v>
      </c>
      <c r="I85" s="117">
        <v>11.59</v>
      </c>
      <c r="J85" s="117">
        <v>82.58000000000001</v>
      </c>
    </row>
    <row r="86" spans="2:10" ht="15" customHeight="1">
      <c r="B86" s="260" t="s">
        <v>83</v>
      </c>
      <c r="C86" s="260"/>
      <c r="D86" s="260"/>
      <c r="E86" s="261" t="s">
        <v>32</v>
      </c>
      <c r="F86" s="263">
        <v>493.7</v>
      </c>
      <c r="G86" s="117"/>
      <c r="H86" s="117"/>
      <c r="I86" s="117"/>
      <c r="J86" s="117"/>
    </row>
    <row r="87" spans="1:10" ht="15" customHeight="1">
      <c r="A87" s="117"/>
      <c r="B87" s="260"/>
      <c r="C87" s="260" t="s">
        <v>96</v>
      </c>
      <c r="D87" s="260"/>
      <c r="E87" s="261" t="s">
        <v>97</v>
      </c>
      <c r="F87" s="263">
        <v>12.47</v>
      </c>
      <c r="G87" s="117"/>
      <c r="H87" s="117"/>
      <c r="I87" s="117"/>
      <c r="J87" s="117"/>
    </row>
    <row r="88" spans="1:10" ht="15" customHeight="1">
      <c r="A88" s="117"/>
      <c r="B88" s="260" t="s">
        <v>86</v>
      </c>
      <c r="C88" s="260" t="s">
        <v>86</v>
      </c>
      <c r="D88" s="260" t="s">
        <v>84</v>
      </c>
      <c r="E88" s="261" t="s">
        <v>107</v>
      </c>
      <c r="F88" s="263">
        <v>12.47</v>
      </c>
      <c r="G88" s="117"/>
      <c r="H88" s="117">
        <v>0.96</v>
      </c>
      <c r="I88" s="117">
        <v>11.51</v>
      </c>
      <c r="J88" s="117"/>
    </row>
    <row r="89" spans="1:10" ht="15" customHeight="1">
      <c r="A89" s="117"/>
      <c r="B89" s="260"/>
      <c r="C89" s="260" t="s">
        <v>124</v>
      </c>
      <c r="D89" s="260"/>
      <c r="E89" s="261" t="s">
        <v>156</v>
      </c>
      <c r="F89" s="263">
        <v>480.33</v>
      </c>
      <c r="G89" s="117"/>
      <c r="H89" s="117"/>
      <c r="I89" s="117"/>
      <c r="J89" s="117"/>
    </row>
    <row r="90" spans="1:10" ht="15" customHeight="1">
      <c r="A90" s="117"/>
      <c r="B90" s="260" t="s">
        <v>86</v>
      </c>
      <c r="C90" s="260" t="s">
        <v>86</v>
      </c>
      <c r="D90" s="260" t="s">
        <v>84</v>
      </c>
      <c r="E90" s="261" t="s">
        <v>158</v>
      </c>
      <c r="F90" s="263">
        <v>81.68</v>
      </c>
      <c r="G90" s="117"/>
      <c r="H90" s="117"/>
      <c r="I90" s="117"/>
      <c r="J90" s="117">
        <v>81.68</v>
      </c>
    </row>
    <row r="91" spans="1:10" ht="15" customHeight="1">
      <c r="A91" s="117"/>
      <c r="B91" s="260" t="s">
        <v>86</v>
      </c>
      <c r="C91" s="260" t="s">
        <v>86</v>
      </c>
      <c r="D91" s="260" t="s">
        <v>96</v>
      </c>
      <c r="E91" s="261" t="s">
        <v>159</v>
      </c>
      <c r="F91" s="263">
        <v>398.65</v>
      </c>
      <c r="G91" s="117">
        <v>214.01</v>
      </c>
      <c r="H91" s="117">
        <v>184.56</v>
      </c>
      <c r="I91" s="117">
        <v>0.08</v>
      </c>
      <c r="J91" s="117"/>
    </row>
    <row r="92" spans="1:10" ht="15" customHeight="1">
      <c r="A92" s="117"/>
      <c r="B92" s="260"/>
      <c r="C92" s="260" t="s">
        <v>112</v>
      </c>
      <c r="D92" s="260"/>
      <c r="E92" s="261" t="s">
        <v>161</v>
      </c>
      <c r="F92" s="263">
        <v>0.9</v>
      </c>
      <c r="G92" s="117"/>
      <c r="H92" s="117"/>
      <c r="I92" s="117"/>
      <c r="J92" s="117"/>
    </row>
    <row r="93" spans="1:10" ht="15" customHeight="1">
      <c r="A93" s="117"/>
      <c r="B93" s="260" t="s">
        <v>86</v>
      </c>
      <c r="C93" s="260" t="s">
        <v>86</v>
      </c>
      <c r="D93" s="260" t="s">
        <v>84</v>
      </c>
      <c r="E93" s="261" t="s">
        <v>89</v>
      </c>
      <c r="F93" s="263">
        <v>0.9</v>
      </c>
      <c r="G93" s="117"/>
      <c r="H93" s="117"/>
      <c r="I93" s="117"/>
      <c r="J93" s="117">
        <v>0.9</v>
      </c>
    </row>
    <row r="94" spans="1:10" ht="15" customHeight="1">
      <c r="A94" s="117"/>
      <c r="B94" s="260" t="s">
        <v>105</v>
      </c>
      <c r="C94" s="260"/>
      <c r="D94" s="260"/>
      <c r="E94" s="261" t="s">
        <v>34</v>
      </c>
      <c r="F94" s="263">
        <v>16.3</v>
      </c>
      <c r="G94" s="117"/>
      <c r="H94" s="117"/>
      <c r="I94" s="117"/>
      <c r="J94" s="117"/>
    </row>
    <row r="95" spans="1:10" ht="15" customHeight="1">
      <c r="A95" s="117"/>
      <c r="B95" s="260"/>
      <c r="C95" s="260" t="s">
        <v>112</v>
      </c>
      <c r="D95" s="260"/>
      <c r="E95" s="261" t="s">
        <v>113</v>
      </c>
      <c r="F95" s="263">
        <v>16.3</v>
      </c>
      <c r="G95" s="117"/>
      <c r="H95" s="117"/>
      <c r="I95" s="117"/>
      <c r="J95" s="117"/>
    </row>
    <row r="96" spans="1:10" ht="15" customHeight="1">
      <c r="A96" s="117"/>
      <c r="B96" s="260" t="s">
        <v>86</v>
      </c>
      <c r="C96" s="260" t="s">
        <v>86</v>
      </c>
      <c r="D96" s="260" t="s">
        <v>84</v>
      </c>
      <c r="E96" s="261" t="s">
        <v>114</v>
      </c>
      <c r="F96" s="263">
        <v>16.3</v>
      </c>
      <c r="G96" s="117">
        <v>16.3</v>
      </c>
      <c r="H96" s="117"/>
      <c r="I96" s="117"/>
      <c r="J96" s="117"/>
    </row>
    <row r="97" spans="1:10" ht="15" customHeight="1">
      <c r="A97" s="117"/>
      <c r="B97" s="260" t="s">
        <v>106</v>
      </c>
      <c r="C97" s="260"/>
      <c r="D97" s="260"/>
      <c r="E97" s="261" t="s">
        <v>40</v>
      </c>
      <c r="F97" s="263">
        <v>19.44</v>
      </c>
      <c r="G97" s="117"/>
      <c r="H97" s="117"/>
      <c r="I97" s="117"/>
      <c r="J97" s="117"/>
    </row>
    <row r="98" spans="1:10" ht="15" customHeight="1">
      <c r="A98" s="117"/>
      <c r="B98" s="260"/>
      <c r="C98" s="260" t="s">
        <v>84</v>
      </c>
      <c r="D98" s="260"/>
      <c r="E98" s="261" t="s">
        <v>41</v>
      </c>
      <c r="F98" s="263">
        <v>19.44</v>
      </c>
      <c r="G98" s="117"/>
      <c r="H98" s="117"/>
      <c r="I98" s="117"/>
      <c r="J98" s="117"/>
    </row>
    <row r="99" spans="1:10" ht="15" customHeight="1">
      <c r="A99" s="117"/>
      <c r="B99" s="260" t="s">
        <v>86</v>
      </c>
      <c r="C99" s="260" t="s">
        <v>86</v>
      </c>
      <c r="D99" s="260" t="s">
        <v>87</v>
      </c>
      <c r="E99" s="261" t="s">
        <v>43</v>
      </c>
      <c r="F99" s="263">
        <v>19.44</v>
      </c>
      <c r="G99" s="117">
        <v>19.44</v>
      </c>
      <c r="H99" s="117"/>
      <c r="I99" s="117"/>
      <c r="J99" s="117"/>
    </row>
    <row r="100" spans="1:10" ht="15" customHeight="1">
      <c r="A100" s="27" t="s">
        <v>69</v>
      </c>
      <c r="B100" s="117"/>
      <c r="C100" s="117"/>
      <c r="D100" s="117"/>
      <c r="E100" s="261" t="s">
        <v>55</v>
      </c>
      <c r="F100" s="264">
        <v>2059.84</v>
      </c>
      <c r="G100" s="221">
        <v>556.72</v>
      </c>
      <c r="H100" s="221">
        <v>277.65</v>
      </c>
      <c r="I100" s="221">
        <v>7.8</v>
      </c>
      <c r="J100" s="221">
        <v>1217.67</v>
      </c>
    </row>
    <row r="101" spans="2:10" ht="15" customHeight="1">
      <c r="B101" s="265" t="s">
        <v>83</v>
      </c>
      <c r="C101" s="265"/>
      <c r="D101" s="265"/>
      <c r="E101" s="266" t="s">
        <v>32</v>
      </c>
      <c r="F101" s="264">
        <v>2059.84</v>
      </c>
      <c r="G101" s="130">
        <v>556.72</v>
      </c>
      <c r="H101" s="130">
        <v>277.65</v>
      </c>
      <c r="I101" s="130">
        <v>7.8</v>
      </c>
      <c r="J101" s="130">
        <v>1217.67</v>
      </c>
    </row>
    <row r="102" spans="1:10" ht="15" customHeight="1">
      <c r="A102" s="117"/>
      <c r="B102" s="265"/>
      <c r="C102" s="265" t="s">
        <v>124</v>
      </c>
      <c r="D102" s="265"/>
      <c r="E102" s="266" t="s">
        <v>156</v>
      </c>
      <c r="F102" s="264">
        <v>2059.84</v>
      </c>
      <c r="G102" s="130">
        <v>556.72</v>
      </c>
      <c r="H102" s="130">
        <v>277.65</v>
      </c>
      <c r="I102" s="130">
        <v>7.8</v>
      </c>
      <c r="J102" s="130">
        <v>1217.67</v>
      </c>
    </row>
    <row r="103" spans="1:10" ht="15" customHeight="1">
      <c r="A103" s="117"/>
      <c r="B103" s="265" t="s">
        <v>86</v>
      </c>
      <c r="C103" s="265" t="s">
        <v>86</v>
      </c>
      <c r="D103" s="265" t="s">
        <v>90</v>
      </c>
      <c r="E103" s="266" t="s">
        <v>162</v>
      </c>
      <c r="F103" s="264">
        <v>2059.84</v>
      </c>
      <c r="G103" s="130">
        <v>556.72</v>
      </c>
      <c r="H103" s="130">
        <v>277.65</v>
      </c>
      <c r="I103" s="130">
        <v>7.8</v>
      </c>
      <c r="J103" s="130">
        <v>1217.67</v>
      </c>
    </row>
    <row r="104" spans="1:10" ht="15" customHeight="1">
      <c r="A104" s="27" t="s">
        <v>70</v>
      </c>
      <c r="B104" s="117"/>
      <c r="C104" s="117"/>
      <c r="D104" s="117"/>
      <c r="E104" s="261" t="s">
        <v>55</v>
      </c>
      <c r="F104" s="302">
        <f>F105+F115+F118</f>
        <v>242.54000000000002</v>
      </c>
      <c r="G104" s="303">
        <v>147.43</v>
      </c>
      <c r="H104" s="147">
        <v>60.55</v>
      </c>
      <c r="I104" s="147">
        <v>26.28</v>
      </c>
      <c r="J104" s="147">
        <v>8.28</v>
      </c>
    </row>
    <row r="105" spans="2:10" ht="15" customHeight="1">
      <c r="B105" s="277" t="s">
        <v>83</v>
      </c>
      <c r="C105" s="277"/>
      <c r="D105" s="277"/>
      <c r="E105" s="278" t="s">
        <v>32</v>
      </c>
      <c r="F105" s="304">
        <v>220.84</v>
      </c>
      <c r="G105" s="305">
        <v>147.43</v>
      </c>
      <c r="H105" s="303"/>
      <c r="I105" s="303"/>
      <c r="J105" s="303">
        <v>8.28</v>
      </c>
    </row>
    <row r="106" spans="1:10" ht="15" customHeight="1">
      <c r="A106" s="117"/>
      <c r="B106" s="277"/>
      <c r="C106" s="277" t="s">
        <v>87</v>
      </c>
      <c r="D106" s="277"/>
      <c r="E106" s="278" t="s">
        <v>141</v>
      </c>
      <c r="F106" s="304">
        <v>142.79</v>
      </c>
      <c r="G106" s="303"/>
      <c r="H106" s="303"/>
      <c r="I106" s="303"/>
      <c r="J106" s="303"/>
    </row>
    <row r="107" spans="1:10" ht="15" customHeight="1">
      <c r="A107" s="117"/>
      <c r="B107" s="277" t="s">
        <v>86</v>
      </c>
      <c r="C107" s="277" t="s">
        <v>86</v>
      </c>
      <c r="D107" s="277" t="s">
        <v>84</v>
      </c>
      <c r="E107" s="278" t="s">
        <v>89</v>
      </c>
      <c r="F107" s="304">
        <v>142.79</v>
      </c>
      <c r="G107" s="303">
        <v>125.73</v>
      </c>
      <c r="H107" s="303"/>
      <c r="I107" s="303"/>
      <c r="J107" s="303"/>
    </row>
    <row r="108" spans="1:10" ht="15" customHeight="1">
      <c r="A108" s="117"/>
      <c r="B108" s="277"/>
      <c r="C108" s="277" t="s">
        <v>84</v>
      </c>
      <c r="D108" s="277"/>
      <c r="E108" s="278" t="s">
        <v>85</v>
      </c>
      <c r="F108" s="304">
        <v>30.87</v>
      </c>
      <c r="G108" s="303">
        <v>125.73</v>
      </c>
      <c r="H108" s="303"/>
      <c r="I108" s="303"/>
      <c r="J108" s="303">
        <v>8.28</v>
      </c>
    </row>
    <row r="109" spans="1:10" ht="15" customHeight="1">
      <c r="A109" s="117"/>
      <c r="B109" s="277" t="s">
        <v>86</v>
      </c>
      <c r="C109" s="277" t="s">
        <v>86</v>
      </c>
      <c r="D109" s="277" t="s">
        <v>87</v>
      </c>
      <c r="E109" s="278" t="s">
        <v>88</v>
      </c>
      <c r="F109" s="304">
        <v>30.87</v>
      </c>
      <c r="G109" s="303">
        <v>125.73</v>
      </c>
      <c r="H109" s="303">
        <v>60.55</v>
      </c>
      <c r="I109" s="303"/>
      <c r="J109" s="303">
        <v>8.28</v>
      </c>
    </row>
    <row r="110" spans="1:10" ht="15" customHeight="1">
      <c r="A110" s="117"/>
      <c r="B110" s="277"/>
      <c r="C110" s="277" t="s">
        <v>96</v>
      </c>
      <c r="D110" s="277"/>
      <c r="E110" s="278" t="s">
        <v>97</v>
      </c>
      <c r="F110" s="304">
        <v>47.18</v>
      </c>
      <c r="G110" s="303"/>
      <c r="H110" s="303"/>
      <c r="I110" s="303">
        <v>26.28</v>
      </c>
      <c r="J110" s="303"/>
    </row>
    <row r="111" spans="1:10" ht="15" customHeight="1">
      <c r="A111" s="117"/>
      <c r="B111" s="277" t="s">
        <v>86</v>
      </c>
      <c r="C111" s="277" t="s">
        <v>86</v>
      </c>
      <c r="D111" s="277" t="s">
        <v>87</v>
      </c>
      <c r="E111" s="278" t="s">
        <v>98</v>
      </c>
      <c r="F111" s="304">
        <v>1.53</v>
      </c>
      <c r="G111" s="303"/>
      <c r="H111" s="303"/>
      <c r="I111" s="303">
        <v>26.28</v>
      </c>
      <c r="J111" s="303"/>
    </row>
    <row r="112" spans="1:10" ht="15" customHeight="1">
      <c r="A112" s="117"/>
      <c r="B112" s="277" t="s">
        <v>86</v>
      </c>
      <c r="C112" s="277" t="s">
        <v>86</v>
      </c>
      <c r="D112" s="277" t="s">
        <v>84</v>
      </c>
      <c r="E112" s="278" t="s">
        <v>107</v>
      </c>
      <c r="F112" s="304">
        <v>5.27</v>
      </c>
      <c r="G112" s="303"/>
      <c r="H112" s="303"/>
      <c r="I112" s="303"/>
      <c r="J112" s="303"/>
    </row>
    <row r="113" spans="1:10" ht="15" customHeight="1">
      <c r="A113" s="117"/>
      <c r="B113" s="277" t="s">
        <v>86</v>
      </c>
      <c r="C113" s="277" t="s">
        <v>86</v>
      </c>
      <c r="D113" s="277" t="s">
        <v>142</v>
      </c>
      <c r="E113" s="278" t="s">
        <v>143</v>
      </c>
      <c r="F113" s="304">
        <v>20.98</v>
      </c>
      <c r="G113" s="303"/>
      <c r="H113" s="303"/>
      <c r="I113" s="303"/>
      <c r="J113" s="303"/>
    </row>
    <row r="114" spans="1:10" ht="15" customHeight="1">
      <c r="A114" s="117"/>
      <c r="B114" s="277" t="s">
        <v>86</v>
      </c>
      <c r="C114" s="277" t="s">
        <v>86</v>
      </c>
      <c r="D114" s="277" t="s">
        <v>90</v>
      </c>
      <c r="E114" s="278" t="s">
        <v>144</v>
      </c>
      <c r="F114" s="304">
        <v>19.4</v>
      </c>
      <c r="G114" s="303"/>
      <c r="H114" s="303"/>
      <c r="I114" s="303"/>
      <c r="J114" s="303"/>
    </row>
    <row r="115" spans="1:10" ht="15" customHeight="1">
      <c r="A115" s="117"/>
      <c r="B115" s="277" t="s">
        <v>105</v>
      </c>
      <c r="C115" s="277"/>
      <c r="D115" s="277"/>
      <c r="E115" s="278" t="s">
        <v>34</v>
      </c>
      <c r="F115" s="304">
        <v>10.06</v>
      </c>
      <c r="G115" s="303">
        <v>10.06</v>
      </c>
      <c r="H115" s="303"/>
      <c r="I115" s="303"/>
      <c r="J115" s="303"/>
    </row>
    <row r="116" spans="1:10" ht="15" customHeight="1">
      <c r="A116" s="117"/>
      <c r="B116" s="277"/>
      <c r="C116" s="277" t="s">
        <v>112</v>
      </c>
      <c r="D116" s="277"/>
      <c r="E116" s="278" t="s">
        <v>113</v>
      </c>
      <c r="F116" s="304">
        <v>10.06</v>
      </c>
      <c r="G116" s="303">
        <v>10.06</v>
      </c>
      <c r="H116" s="303"/>
      <c r="I116" s="303"/>
      <c r="J116" s="303"/>
    </row>
    <row r="117" spans="1:10" ht="15" customHeight="1">
      <c r="A117" s="117"/>
      <c r="B117" s="277" t="s">
        <v>86</v>
      </c>
      <c r="C117" s="277" t="s">
        <v>86</v>
      </c>
      <c r="D117" s="277" t="s">
        <v>87</v>
      </c>
      <c r="E117" s="278" t="s">
        <v>135</v>
      </c>
      <c r="F117" s="304">
        <v>10.06</v>
      </c>
      <c r="G117" s="303">
        <v>10.06</v>
      </c>
      <c r="H117" s="303"/>
      <c r="I117" s="303"/>
      <c r="J117" s="303"/>
    </row>
    <row r="118" spans="1:10" ht="15" customHeight="1">
      <c r="A118" s="117"/>
      <c r="B118" s="277" t="s">
        <v>106</v>
      </c>
      <c r="C118" s="277"/>
      <c r="D118" s="277"/>
      <c r="E118" s="278" t="s">
        <v>40</v>
      </c>
      <c r="F118" s="304">
        <v>11.64</v>
      </c>
      <c r="G118" s="303">
        <v>11.64</v>
      </c>
      <c r="H118" s="303"/>
      <c r="I118" s="303"/>
      <c r="J118" s="303"/>
    </row>
    <row r="119" spans="1:10" ht="15" customHeight="1">
      <c r="A119" s="117"/>
      <c r="B119" s="277"/>
      <c r="C119" s="277" t="s">
        <v>84</v>
      </c>
      <c r="D119" s="277"/>
      <c r="E119" s="278" t="s">
        <v>41</v>
      </c>
      <c r="F119" s="304">
        <v>11.64</v>
      </c>
      <c r="G119" s="303">
        <v>11.64</v>
      </c>
      <c r="H119" s="303"/>
      <c r="I119" s="303"/>
      <c r="J119" s="303"/>
    </row>
    <row r="120" spans="1:10" ht="15" customHeight="1">
      <c r="A120" s="117"/>
      <c r="B120" s="277" t="s">
        <v>86</v>
      </c>
      <c r="C120" s="277" t="s">
        <v>86</v>
      </c>
      <c r="D120" s="277" t="s">
        <v>87</v>
      </c>
      <c r="E120" s="278" t="s">
        <v>43</v>
      </c>
      <c r="F120" s="304">
        <v>11.64</v>
      </c>
      <c r="G120" s="303">
        <v>11.64</v>
      </c>
      <c r="H120" s="303"/>
      <c r="I120" s="303"/>
      <c r="J120" s="303"/>
    </row>
    <row r="121" spans="1:10" ht="15" customHeight="1">
      <c r="A121" s="117" t="s">
        <v>71</v>
      </c>
      <c r="B121" s="277"/>
      <c r="C121" s="277"/>
      <c r="D121" s="277"/>
      <c r="E121" s="261" t="s">
        <v>55</v>
      </c>
      <c r="F121" s="279">
        <f>F122+F128</f>
        <v>45.38</v>
      </c>
      <c r="G121" s="306">
        <v>39.92</v>
      </c>
      <c r="H121" s="306">
        <v>4.9</v>
      </c>
      <c r="I121" s="306">
        <v>0.56</v>
      </c>
      <c r="J121" s="117"/>
    </row>
    <row r="122" spans="2:10" ht="15" customHeight="1">
      <c r="B122" s="265" t="s">
        <v>83</v>
      </c>
      <c r="C122" s="265"/>
      <c r="D122" s="265"/>
      <c r="E122" s="266" t="s">
        <v>32</v>
      </c>
      <c r="F122" s="264">
        <v>43.24</v>
      </c>
      <c r="G122" s="280">
        <v>37.78</v>
      </c>
      <c r="H122" s="280">
        <v>4.9</v>
      </c>
      <c r="I122" s="280">
        <v>0.56</v>
      </c>
      <c r="J122" s="117"/>
    </row>
    <row r="123" spans="1:10" ht="15" customHeight="1">
      <c r="A123" s="117"/>
      <c r="B123" s="265"/>
      <c r="C123" s="265" t="s">
        <v>96</v>
      </c>
      <c r="D123" s="265"/>
      <c r="E123" s="266" t="s">
        <v>97</v>
      </c>
      <c r="F123" s="264">
        <v>5.5</v>
      </c>
      <c r="G123" s="280">
        <v>5.5</v>
      </c>
      <c r="H123" s="280"/>
      <c r="I123" s="280"/>
      <c r="J123" s="117"/>
    </row>
    <row r="124" spans="1:10" ht="15" customHeight="1">
      <c r="A124" s="117"/>
      <c r="B124" s="265" t="s">
        <v>86</v>
      </c>
      <c r="C124" s="265" t="s">
        <v>86</v>
      </c>
      <c r="D124" s="265" t="s">
        <v>84</v>
      </c>
      <c r="E124" s="266" t="s">
        <v>107</v>
      </c>
      <c r="F124" s="264">
        <v>0.2</v>
      </c>
      <c r="G124" s="280">
        <v>0.2</v>
      </c>
      <c r="H124" s="280"/>
      <c r="I124" s="280"/>
      <c r="J124" s="117"/>
    </row>
    <row r="125" spans="1:10" ht="15" customHeight="1">
      <c r="A125" s="117"/>
      <c r="B125" s="265" t="s">
        <v>86</v>
      </c>
      <c r="C125" s="265" t="s">
        <v>86</v>
      </c>
      <c r="D125" s="265" t="s">
        <v>96</v>
      </c>
      <c r="E125" s="266" t="s">
        <v>108</v>
      </c>
      <c r="F125" s="264">
        <v>5.3</v>
      </c>
      <c r="G125" s="280">
        <v>5.3</v>
      </c>
      <c r="H125" s="280"/>
      <c r="I125" s="280"/>
      <c r="J125" s="117"/>
    </row>
    <row r="126" spans="1:10" ht="15" customHeight="1">
      <c r="A126" s="117"/>
      <c r="B126" s="265"/>
      <c r="C126" s="265" t="s">
        <v>124</v>
      </c>
      <c r="D126" s="265"/>
      <c r="E126" s="266" t="s">
        <v>156</v>
      </c>
      <c r="F126" s="264">
        <v>37.74</v>
      </c>
      <c r="G126" s="280">
        <v>32.28</v>
      </c>
      <c r="H126" s="280">
        <v>4.9</v>
      </c>
      <c r="I126" s="280">
        <v>0.56</v>
      </c>
      <c r="J126" s="117"/>
    </row>
    <row r="127" spans="1:10" ht="15" customHeight="1">
      <c r="A127" s="117"/>
      <c r="B127" s="265" t="s">
        <v>86</v>
      </c>
      <c r="C127" s="265" t="s">
        <v>86</v>
      </c>
      <c r="D127" s="265" t="s">
        <v>96</v>
      </c>
      <c r="E127" s="266" t="s">
        <v>159</v>
      </c>
      <c r="F127" s="264">
        <v>37.74</v>
      </c>
      <c r="G127" s="280">
        <v>32.28</v>
      </c>
      <c r="H127" s="280">
        <v>4.9</v>
      </c>
      <c r="I127" s="280">
        <v>0.56</v>
      </c>
      <c r="J127" s="117"/>
    </row>
    <row r="128" spans="1:10" ht="15" customHeight="1">
      <c r="A128" s="117"/>
      <c r="B128" s="265" t="s">
        <v>105</v>
      </c>
      <c r="C128" s="265"/>
      <c r="D128" s="265"/>
      <c r="E128" s="266" t="s">
        <v>34</v>
      </c>
      <c r="F128" s="264">
        <v>2.14</v>
      </c>
      <c r="G128" s="280">
        <v>2.14</v>
      </c>
      <c r="H128" s="280"/>
      <c r="I128" s="280"/>
      <c r="J128" s="117"/>
    </row>
    <row r="129" spans="1:10" ht="15" customHeight="1">
      <c r="A129" s="117"/>
      <c r="B129" s="265"/>
      <c r="C129" s="265" t="s">
        <v>112</v>
      </c>
      <c r="D129" s="265"/>
      <c r="E129" s="266" t="s">
        <v>113</v>
      </c>
      <c r="F129" s="264">
        <v>2.14</v>
      </c>
      <c r="G129" s="280">
        <v>2.14</v>
      </c>
      <c r="H129" s="280"/>
      <c r="I129" s="280"/>
      <c r="J129" s="117"/>
    </row>
    <row r="130" spans="1:10" ht="15" customHeight="1">
      <c r="A130" s="117"/>
      <c r="B130" s="265" t="s">
        <v>86</v>
      </c>
      <c r="C130" s="265" t="s">
        <v>86</v>
      </c>
      <c r="D130" s="265" t="s">
        <v>84</v>
      </c>
      <c r="E130" s="266" t="s">
        <v>114</v>
      </c>
      <c r="F130" s="264">
        <v>2.14</v>
      </c>
      <c r="G130" s="280">
        <v>2.14</v>
      </c>
      <c r="H130" s="280"/>
      <c r="I130" s="280"/>
      <c r="J130" s="117"/>
    </row>
    <row r="131" spans="1:10" ht="15" customHeight="1">
      <c r="A131" s="117" t="s">
        <v>72</v>
      </c>
      <c r="B131" s="265"/>
      <c r="C131" s="265"/>
      <c r="D131" s="265"/>
      <c r="E131" s="261" t="s">
        <v>55</v>
      </c>
      <c r="F131" s="307">
        <f>SUM(G131:J131)</f>
        <v>54.650000000000006</v>
      </c>
      <c r="G131" s="307">
        <f>SUM(G132:G143)</f>
        <v>49.67000000000001</v>
      </c>
      <c r="H131" s="307">
        <f>SUM(H132:H143)</f>
        <v>4.97</v>
      </c>
      <c r="I131" s="307">
        <f>SUM(I132:I143)</f>
        <v>0.01</v>
      </c>
      <c r="J131" s="117"/>
    </row>
    <row r="132" spans="2:10" ht="15" customHeight="1">
      <c r="B132" s="266">
        <v>208</v>
      </c>
      <c r="C132" s="266"/>
      <c r="D132" s="266"/>
      <c r="E132" s="266" t="s">
        <v>32</v>
      </c>
      <c r="F132" s="282">
        <f aca="true" t="shared" si="0" ref="F132:F142">SUM(G132:L132)</f>
        <v>0</v>
      </c>
      <c r="G132" s="281"/>
      <c r="H132" s="282"/>
      <c r="I132" s="282"/>
      <c r="J132" s="117"/>
    </row>
    <row r="133" spans="1:10" ht="15" customHeight="1">
      <c r="A133" s="117"/>
      <c r="B133" s="266"/>
      <c r="C133" s="266">
        <v>2</v>
      </c>
      <c r="D133" s="266"/>
      <c r="E133" s="266" t="s">
        <v>85</v>
      </c>
      <c r="F133" s="282">
        <f t="shared" si="0"/>
        <v>0</v>
      </c>
      <c r="G133" s="281"/>
      <c r="H133" s="282"/>
      <c r="I133" s="282"/>
      <c r="J133" s="117"/>
    </row>
    <row r="134" spans="1:10" ht="15" customHeight="1">
      <c r="A134" s="117"/>
      <c r="B134" s="266">
        <v>208</v>
      </c>
      <c r="C134" s="266">
        <v>2</v>
      </c>
      <c r="D134" s="266">
        <v>99</v>
      </c>
      <c r="E134" s="266" t="s">
        <v>95</v>
      </c>
      <c r="F134" s="282">
        <f t="shared" si="0"/>
        <v>41.5</v>
      </c>
      <c r="G134" s="281">
        <v>36.52</v>
      </c>
      <c r="H134" s="282">
        <v>4.97</v>
      </c>
      <c r="I134" s="282">
        <v>0.01</v>
      </c>
      <c r="J134" s="117"/>
    </row>
    <row r="135" spans="1:10" ht="15" customHeight="1">
      <c r="A135" s="117"/>
      <c r="B135" s="266"/>
      <c r="C135" s="266">
        <v>5</v>
      </c>
      <c r="D135" s="266"/>
      <c r="E135" s="266" t="s">
        <v>97</v>
      </c>
      <c r="F135" s="282">
        <f t="shared" si="0"/>
        <v>0</v>
      </c>
      <c r="G135" s="281"/>
      <c r="H135" s="282"/>
      <c r="I135" s="282"/>
      <c r="J135" s="117"/>
    </row>
    <row r="136" spans="1:10" ht="15" customHeight="1">
      <c r="A136" s="117"/>
      <c r="B136" s="266">
        <v>208</v>
      </c>
      <c r="C136" s="266">
        <v>5</v>
      </c>
      <c r="D136" s="266">
        <v>5</v>
      </c>
      <c r="E136" s="266" t="s">
        <v>108</v>
      </c>
      <c r="F136" s="282">
        <f t="shared" si="0"/>
        <v>0</v>
      </c>
      <c r="G136" s="281"/>
      <c r="H136" s="282"/>
      <c r="I136" s="282"/>
      <c r="J136" s="117"/>
    </row>
    <row r="137" spans="1:10" ht="15" customHeight="1">
      <c r="A137" s="117"/>
      <c r="B137" s="266">
        <v>210</v>
      </c>
      <c r="C137" s="266"/>
      <c r="D137" s="266"/>
      <c r="E137" s="266" t="s">
        <v>34</v>
      </c>
      <c r="F137" s="282">
        <f t="shared" si="0"/>
        <v>6.77</v>
      </c>
      <c r="G137" s="281">
        <v>6.77</v>
      </c>
      <c r="H137" s="282"/>
      <c r="I137" s="282"/>
      <c r="J137" s="117"/>
    </row>
    <row r="138" spans="1:10" ht="15" customHeight="1">
      <c r="A138" s="117"/>
      <c r="B138" s="266"/>
      <c r="C138" s="266">
        <v>11</v>
      </c>
      <c r="D138" s="266"/>
      <c r="E138" s="266" t="s">
        <v>113</v>
      </c>
      <c r="F138" s="282">
        <f t="shared" si="0"/>
        <v>0</v>
      </c>
      <c r="G138" s="281"/>
      <c r="H138" s="282"/>
      <c r="I138" s="282"/>
      <c r="J138" s="117"/>
    </row>
    <row r="139" spans="1:10" ht="15" customHeight="1">
      <c r="A139" s="117"/>
      <c r="B139" s="266">
        <v>210</v>
      </c>
      <c r="C139" s="266">
        <v>11</v>
      </c>
      <c r="D139" s="266">
        <v>2</v>
      </c>
      <c r="E139" s="266" t="s">
        <v>114</v>
      </c>
      <c r="F139" s="282">
        <f t="shared" si="0"/>
        <v>0</v>
      </c>
      <c r="G139" s="281"/>
      <c r="H139" s="282"/>
      <c r="I139" s="282"/>
      <c r="J139" s="117"/>
    </row>
    <row r="140" spans="1:10" ht="15" customHeight="1">
      <c r="A140" s="117"/>
      <c r="B140" s="266">
        <v>221</v>
      </c>
      <c r="C140" s="266"/>
      <c r="D140" s="266"/>
      <c r="E140" s="266" t="s">
        <v>40</v>
      </c>
      <c r="F140" s="282">
        <f t="shared" si="0"/>
        <v>2.42</v>
      </c>
      <c r="G140" s="281">
        <v>2.42</v>
      </c>
      <c r="H140" s="282"/>
      <c r="I140" s="282"/>
      <c r="J140" s="117"/>
    </row>
    <row r="141" spans="1:10" ht="15" customHeight="1">
      <c r="A141" s="117"/>
      <c r="B141" s="266"/>
      <c r="C141" s="266">
        <v>2</v>
      </c>
      <c r="D141" s="266"/>
      <c r="E141" s="266" t="s">
        <v>41</v>
      </c>
      <c r="F141" s="282">
        <f t="shared" si="0"/>
        <v>0</v>
      </c>
      <c r="G141" s="281"/>
      <c r="H141" s="282"/>
      <c r="I141" s="282"/>
      <c r="J141" s="117"/>
    </row>
    <row r="142" spans="1:10" ht="15" customHeight="1">
      <c r="A142" s="183"/>
      <c r="B142" s="308">
        <v>221</v>
      </c>
      <c r="C142" s="308">
        <v>2</v>
      </c>
      <c r="D142" s="308">
        <v>1</v>
      </c>
      <c r="E142" s="308" t="s">
        <v>43</v>
      </c>
      <c r="F142" s="287">
        <f t="shared" si="0"/>
        <v>0</v>
      </c>
      <c r="G142" s="288"/>
      <c r="H142" s="287"/>
      <c r="I142" s="287"/>
      <c r="J142" s="183"/>
    </row>
    <row r="143" spans="1:10" ht="15" customHeight="1">
      <c r="A143" s="183"/>
      <c r="B143" s="183"/>
      <c r="C143" s="183"/>
      <c r="D143" s="183"/>
      <c r="E143" s="183"/>
      <c r="F143" s="287">
        <v>3.96</v>
      </c>
      <c r="G143" s="288">
        <v>3.96</v>
      </c>
      <c r="H143" s="287"/>
      <c r="I143" s="287"/>
      <c r="J143" s="183"/>
    </row>
    <row r="144" spans="1:10" ht="15" customHeight="1">
      <c r="A144" s="117" t="s">
        <v>73</v>
      </c>
      <c r="B144" s="117"/>
      <c r="C144" s="117"/>
      <c r="D144" s="117"/>
      <c r="E144" s="261" t="s">
        <v>55</v>
      </c>
      <c r="F144" s="117">
        <v>916.28</v>
      </c>
      <c r="G144" s="117">
        <v>352.9</v>
      </c>
      <c r="H144" s="117">
        <v>102.65</v>
      </c>
      <c r="I144" s="117">
        <v>0.23</v>
      </c>
      <c r="J144" s="117">
        <v>460.5</v>
      </c>
    </row>
    <row r="145" spans="1:10" ht="15" customHeight="1">
      <c r="A145" s="117"/>
      <c r="B145" s="117">
        <v>103</v>
      </c>
      <c r="C145" s="117"/>
      <c r="D145" s="117"/>
      <c r="E145" s="117" t="s">
        <v>45</v>
      </c>
      <c r="F145" s="117">
        <v>916.28</v>
      </c>
      <c r="G145" s="117">
        <v>352.9</v>
      </c>
      <c r="H145" s="117">
        <v>102.65</v>
      </c>
      <c r="I145" s="117">
        <v>0.23</v>
      </c>
      <c r="J145" s="117">
        <v>460.5</v>
      </c>
    </row>
    <row r="146" spans="1:10" ht="15" customHeight="1">
      <c r="A146" s="117"/>
      <c r="B146" s="117"/>
      <c r="C146" s="117">
        <v>1</v>
      </c>
      <c r="D146" s="117"/>
      <c r="E146" s="117" t="s">
        <v>166</v>
      </c>
      <c r="F146" s="117">
        <v>916.28</v>
      </c>
      <c r="G146" s="117">
        <v>352.9</v>
      </c>
      <c r="H146" s="117">
        <v>102.65</v>
      </c>
      <c r="I146" s="117">
        <v>0.23</v>
      </c>
      <c r="J146" s="117">
        <v>460.5</v>
      </c>
    </row>
    <row r="147" spans="1:10" ht="15" customHeight="1">
      <c r="A147" s="117"/>
      <c r="B147" s="117"/>
      <c r="C147" s="117"/>
      <c r="D147" s="117">
        <v>80</v>
      </c>
      <c r="E147" s="117" t="s">
        <v>167</v>
      </c>
      <c r="F147" s="117">
        <v>916.28</v>
      </c>
      <c r="G147" s="117">
        <v>352.9</v>
      </c>
      <c r="H147" s="117">
        <v>102.65</v>
      </c>
      <c r="I147" s="117">
        <v>0.23</v>
      </c>
      <c r="J147" s="117">
        <v>460.5</v>
      </c>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39" right="0.35" top="0.28" bottom="0.39" header="0.16" footer="0.16"/>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150"/>
  <sheetViews>
    <sheetView showGridLines="0" showZeros="0" workbookViewId="0" topLeftCell="A3">
      <selection activeCell="K14" sqref="K14"/>
    </sheetView>
  </sheetViews>
  <sheetFormatPr defaultColWidth="9.16015625" defaultRowHeight="11.25"/>
  <cols>
    <col min="1" max="1" width="22.66015625" style="100" customWidth="1"/>
    <col min="2" max="2" width="5.33203125" style="100" customWidth="1"/>
    <col min="3" max="3" width="4.5" style="100" customWidth="1"/>
    <col min="4" max="4" width="4.66015625" style="100" customWidth="1"/>
    <col min="5" max="5" width="36.5" style="100" customWidth="1"/>
    <col min="6" max="6" width="18.16015625" style="100" customWidth="1"/>
    <col min="7" max="7" width="13" style="100" customWidth="1"/>
    <col min="8" max="8" width="12.83203125" style="100" customWidth="1"/>
    <col min="9" max="10" width="14.83203125" style="100" customWidth="1"/>
    <col min="11" max="12" width="9.16015625" style="100" customWidth="1"/>
    <col min="13" max="13" width="8.5" style="100" customWidth="1"/>
    <col min="14" max="16384" width="9.16015625" style="100" customWidth="1"/>
  </cols>
  <sheetData>
    <row r="1" spans="1:13" ht="31.5" customHeight="1">
      <c r="A1" s="207" t="s">
        <v>192</v>
      </c>
      <c r="B1" s="207"/>
      <c r="C1" s="207"/>
      <c r="D1" s="207"/>
      <c r="E1" s="207"/>
      <c r="F1" s="207"/>
      <c r="G1" s="207"/>
      <c r="H1" s="207"/>
      <c r="I1" s="207"/>
      <c r="J1" s="207"/>
      <c r="K1" s="207"/>
      <c r="L1" s="207"/>
      <c r="M1" s="207"/>
    </row>
    <row r="2" spans="12:13" ht="15.75" customHeight="1">
      <c r="L2" s="213" t="s">
        <v>193</v>
      </c>
      <c r="M2" s="213"/>
    </row>
    <row r="3" spans="1:13" ht="18" customHeight="1">
      <c r="A3" s="124" t="s">
        <v>25</v>
      </c>
      <c r="B3" s="245"/>
      <c r="C3" s="245"/>
      <c r="D3" s="245"/>
      <c r="E3" s="245"/>
      <c r="F3" s="245"/>
      <c r="G3" s="245"/>
      <c r="H3" s="245"/>
      <c r="L3" s="255" t="s">
        <v>26</v>
      </c>
      <c r="M3" s="255"/>
    </row>
    <row r="4" spans="1:13" s="99" customFormat="1" ht="21.75" customHeight="1">
      <c r="A4" s="109" t="s">
        <v>52</v>
      </c>
      <c r="B4" s="109" t="s">
        <v>76</v>
      </c>
      <c r="C4" s="109"/>
      <c r="D4" s="109"/>
      <c r="E4" s="108" t="s">
        <v>77</v>
      </c>
      <c r="F4" s="108" t="s">
        <v>181</v>
      </c>
      <c r="G4" s="108"/>
      <c r="H4" s="108"/>
      <c r="I4" s="108"/>
      <c r="J4" s="108"/>
      <c r="K4" s="108"/>
      <c r="L4" s="108"/>
      <c r="M4" s="108"/>
    </row>
    <row r="5" spans="1:13" s="99" customFormat="1" ht="36">
      <c r="A5" s="109"/>
      <c r="B5" s="109" t="s">
        <v>78</v>
      </c>
      <c r="C5" s="109" t="s">
        <v>79</v>
      </c>
      <c r="D5" s="108" t="s">
        <v>80</v>
      </c>
      <c r="E5" s="108"/>
      <c r="F5" s="108" t="s">
        <v>55</v>
      </c>
      <c r="G5" s="7" t="s">
        <v>194</v>
      </c>
      <c r="H5" s="7" t="s">
        <v>195</v>
      </c>
      <c r="I5" s="7" t="s">
        <v>196</v>
      </c>
      <c r="J5" s="7" t="s">
        <v>197</v>
      </c>
      <c r="K5" s="7" t="s">
        <v>198</v>
      </c>
      <c r="L5" s="7" t="s">
        <v>199</v>
      </c>
      <c r="M5" s="7" t="s">
        <v>200</v>
      </c>
    </row>
    <row r="6" spans="2:13" s="99" customFormat="1" ht="15" customHeight="1">
      <c r="B6" s="109"/>
      <c r="C6" s="109"/>
      <c r="D6" s="108"/>
      <c r="E6" s="108" t="s">
        <v>81</v>
      </c>
      <c r="F6" s="257">
        <f aca="true" t="shared" si="0" ref="F6:M6">F7+F28+F41+F57+F71+F84+F99+F111+F128+F138</f>
        <v>6857.049999999999</v>
      </c>
      <c r="G6" s="257">
        <f t="shared" si="0"/>
        <v>2648.1699999999996</v>
      </c>
      <c r="H6" s="257">
        <f t="shared" si="0"/>
        <v>3482.0200000000004</v>
      </c>
      <c r="I6" s="257">
        <f t="shared" si="0"/>
        <v>541.86</v>
      </c>
      <c r="J6" s="257">
        <f t="shared" si="0"/>
        <v>185</v>
      </c>
      <c r="K6" s="257">
        <f t="shared" si="0"/>
        <v>0</v>
      </c>
      <c r="L6" s="257">
        <f t="shared" si="0"/>
        <v>0</v>
      </c>
      <c r="M6" s="257">
        <f t="shared" si="0"/>
        <v>0</v>
      </c>
    </row>
    <row r="7" spans="1:13" s="99" customFormat="1" ht="15" customHeight="1">
      <c r="A7" s="27" t="s">
        <v>182</v>
      </c>
      <c r="B7" s="210"/>
      <c r="C7" s="210"/>
      <c r="D7" s="210"/>
      <c r="E7" s="211" t="s">
        <v>55</v>
      </c>
      <c r="F7" s="221">
        <f>F8+F22+F25</f>
        <v>753.4300000000001</v>
      </c>
      <c r="G7" s="221">
        <f>G8+G22</f>
        <v>367.56</v>
      </c>
      <c r="H7" s="221">
        <f>H8</f>
        <v>260</v>
      </c>
      <c r="I7" s="221">
        <f>I8+I25</f>
        <v>125.87</v>
      </c>
      <c r="J7" s="212">
        <f>SUM(J8:J52)</f>
        <v>0</v>
      </c>
      <c r="K7" s="215"/>
      <c r="L7" s="215"/>
      <c r="M7" s="216"/>
    </row>
    <row r="8" spans="1:13" ht="15" customHeight="1">
      <c r="A8" s="117"/>
      <c r="B8" s="87" t="s">
        <v>83</v>
      </c>
      <c r="C8" s="87"/>
      <c r="D8" s="87"/>
      <c r="E8" s="251" t="s">
        <v>32</v>
      </c>
      <c r="F8" s="252">
        <v>690.95</v>
      </c>
      <c r="G8" s="130">
        <f>G9</f>
        <v>336.27</v>
      </c>
      <c r="H8" s="130">
        <f>H9+H20</f>
        <v>260</v>
      </c>
      <c r="I8" s="130">
        <f>I9+I15+I17</f>
        <v>94.68</v>
      </c>
      <c r="J8" s="138"/>
      <c r="K8" s="117"/>
      <c r="L8" s="117"/>
      <c r="M8" s="117"/>
    </row>
    <row r="9" spans="1:13" ht="15" customHeight="1">
      <c r="A9" s="27"/>
      <c r="B9" s="87"/>
      <c r="C9" s="87" t="s">
        <v>84</v>
      </c>
      <c r="D9" s="87"/>
      <c r="E9" s="251" t="s">
        <v>85</v>
      </c>
      <c r="F9" s="252">
        <v>597</v>
      </c>
      <c r="G9" s="91">
        <v>336.27</v>
      </c>
      <c r="H9" s="91">
        <f>SUM(H10:H14)</f>
        <v>251.48000000000002</v>
      </c>
      <c r="I9" s="91">
        <v>9.25</v>
      </c>
      <c r="J9" s="138"/>
      <c r="K9" s="117"/>
      <c r="L9" s="117"/>
      <c r="M9" s="117"/>
    </row>
    <row r="10" spans="1:13" ht="15" customHeight="1">
      <c r="A10" s="27"/>
      <c r="B10" s="87" t="s">
        <v>86</v>
      </c>
      <c r="C10" s="87" t="s">
        <v>86</v>
      </c>
      <c r="D10" s="87" t="s">
        <v>87</v>
      </c>
      <c r="E10" s="251" t="s">
        <v>88</v>
      </c>
      <c r="F10" s="252">
        <v>428.65</v>
      </c>
      <c r="G10" s="91">
        <v>336.27</v>
      </c>
      <c r="H10" s="91">
        <v>83.13</v>
      </c>
      <c r="I10" s="91">
        <v>9.25</v>
      </c>
      <c r="J10" s="138"/>
      <c r="K10" s="117"/>
      <c r="L10" s="117"/>
      <c r="M10" s="117"/>
    </row>
    <row r="11" spans="1:13" ht="15" customHeight="1">
      <c r="A11" s="27"/>
      <c r="B11" s="87" t="s">
        <v>86</v>
      </c>
      <c r="C11" s="87" t="s">
        <v>86</v>
      </c>
      <c r="D11" s="87" t="s">
        <v>84</v>
      </c>
      <c r="E11" s="251" t="s">
        <v>89</v>
      </c>
      <c r="F11" s="252">
        <v>25.49</v>
      </c>
      <c r="G11" s="138"/>
      <c r="H11" s="252">
        <v>25.49</v>
      </c>
      <c r="I11" s="138"/>
      <c r="J11" s="138"/>
      <c r="K11" s="117"/>
      <c r="L11" s="117"/>
      <c r="M11" s="117"/>
    </row>
    <row r="12" spans="1:13" ht="15" customHeight="1">
      <c r="A12" s="27"/>
      <c r="B12" s="87" t="s">
        <v>86</v>
      </c>
      <c r="C12" s="87" t="s">
        <v>86</v>
      </c>
      <c r="D12" s="87" t="s">
        <v>90</v>
      </c>
      <c r="E12" s="251" t="s">
        <v>91</v>
      </c>
      <c r="F12" s="252">
        <v>62.6</v>
      </c>
      <c r="G12" s="138"/>
      <c r="H12" s="252">
        <v>62.6</v>
      </c>
      <c r="I12" s="138"/>
      <c r="J12" s="138"/>
      <c r="K12" s="117"/>
      <c r="L12" s="117"/>
      <c r="M12" s="117"/>
    </row>
    <row r="13" spans="1:13" ht="15" customHeight="1">
      <c r="A13" s="27"/>
      <c r="B13" s="87" t="s">
        <v>86</v>
      </c>
      <c r="C13" s="87" t="s">
        <v>86</v>
      </c>
      <c r="D13" s="87" t="s">
        <v>92</v>
      </c>
      <c r="E13" s="251" t="s">
        <v>93</v>
      </c>
      <c r="F13" s="252">
        <v>4.81</v>
      </c>
      <c r="G13" s="138"/>
      <c r="H13" s="252">
        <v>4.81</v>
      </c>
      <c r="I13" s="138"/>
      <c r="J13" s="138"/>
      <c r="K13" s="117"/>
      <c r="L13" s="117"/>
      <c r="M13" s="117"/>
    </row>
    <row r="14" spans="1:13" ht="15" customHeight="1">
      <c r="A14" s="27"/>
      <c r="B14" s="87" t="s">
        <v>86</v>
      </c>
      <c r="C14" s="87" t="s">
        <v>86</v>
      </c>
      <c r="D14" s="87" t="s">
        <v>94</v>
      </c>
      <c r="E14" s="251" t="s">
        <v>95</v>
      </c>
      <c r="F14" s="252">
        <v>75.45</v>
      </c>
      <c r="G14" s="138"/>
      <c r="H14" s="252">
        <v>75.45</v>
      </c>
      <c r="I14" s="138"/>
      <c r="J14" s="138"/>
      <c r="K14" s="117"/>
      <c r="L14" s="117"/>
      <c r="M14" s="117"/>
    </row>
    <row r="15" spans="1:13" ht="15" customHeight="1">
      <c r="A15" s="27"/>
      <c r="B15" s="87"/>
      <c r="C15" s="87" t="s">
        <v>96</v>
      </c>
      <c r="D15" s="87"/>
      <c r="E15" s="251" t="s">
        <v>97</v>
      </c>
      <c r="F15" s="252">
        <v>14.04</v>
      </c>
      <c r="G15" s="138"/>
      <c r="H15" s="138"/>
      <c r="I15" s="259">
        <v>14.04</v>
      </c>
      <c r="J15" s="138"/>
      <c r="K15" s="117"/>
      <c r="L15" s="117"/>
      <c r="M15" s="117"/>
    </row>
    <row r="16" spans="1:13" ht="15" customHeight="1">
      <c r="A16" s="27"/>
      <c r="B16" s="87" t="s">
        <v>86</v>
      </c>
      <c r="C16" s="87" t="s">
        <v>86</v>
      </c>
      <c r="D16" s="87" t="s">
        <v>87</v>
      </c>
      <c r="E16" s="251" t="s">
        <v>98</v>
      </c>
      <c r="F16" s="252">
        <v>14.04</v>
      </c>
      <c r="G16" s="138"/>
      <c r="H16" s="138"/>
      <c r="I16" s="259">
        <v>14.04</v>
      </c>
      <c r="J16" s="138"/>
      <c r="K16" s="117"/>
      <c r="L16" s="117"/>
      <c r="M16" s="117"/>
    </row>
    <row r="17" spans="1:13" ht="15" customHeight="1">
      <c r="A17" s="27"/>
      <c r="B17" s="87"/>
      <c r="C17" s="87" t="s">
        <v>99</v>
      </c>
      <c r="D17" s="87"/>
      <c r="E17" s="251" t="s">
        <v>100</v>
      </c>
      <c r="F17" s="252">
        <v>71.39</v>
      </c>
      <c r="G17" s="138"/>
      <c r="H17" s="138"/>
      <c r="I17" s="252">
        <v>71.39</v>
      </c>
      <c r="J17" s="138"/>
      <c r="K17" s="117"/>
      <c r="L17" s="117"/>
      <c r="M17" s="117"/>
    </row>
    <row r="18" spans="1:13" ht="15" customHeight="1">
      <c r="A18" s="27"/>
      <c r="B18" s="87" t="s">
        <v>86</v>
      </c>
      <c r="C18" s="87" t="s">
        <v>86</v>
      </c>
      <c r="D18" s="87" t="s">
        <v>84</v>
      </c>
      <c r="E18" s="251" t="s">
        <v>101</v>
      </c>
      <c r="F18" s="252">
        <v>29.07</v>
      </c>
      <c r="G18" s="258"/>
      <c r="H18" s="258"/>
      <c r="I18" s="252">
        <v>29.07</v>
      </c>
      <c r="J18" s="138"/>
      <c r="K18" s="117"/>
      <c r="L18" s="117"/>
      <c r="M18" s="117"/>
    </row>
    <row r="19" spans="1:13" ht="15" customHeight="1">
      <c r="A19" s="27"/>
      <c r="B19" s="87" t="s">
        <v>86</v>
      </c>
      <c r="C19" s="87" t="s">
        <v>86</v>
      </c>
      <c r="D19" s="87" t="s">
        <v>94</v>
      </c>
      <c r="E19" s="251" t="s">
        <v>102</v>
      </c>
      <c r="F19" s="252">
        <v>42.32</v>
      </c>
      <c r="G19" s="138"/>
      <c r="H19" s="138"/>
      <c r="I19" s="252">
        <v>42.32</v>
      </c>
      <c r="J19" s="138"/>
      <c r="K19" s="117"/>
      <c r="L19" s="117"/>
      <c r="M19" s="117"/>
    </row>
    <row r="20" spans="1:13" ht="15" customHeight="1">
      <c r="A20" s="27"/>
      <c r="B20" s="87"/>
      <c r="C20" s="87" t="s">
        <v>94</v>
      </c>
      <c r="D20" s="87"/>
      <c r="E20" s="251" t="s">
        <v>103</v>
      </c>
      <c r="F20" s="252">
        <v>8.52</v>
      </c>
      <c r="G20" s="138"/>
      <c r="H20" s="252">
        <v>8.52</v>
      </c>
      <c r="I20" s="138"/>
      <c r="J20" s="138"/>
      <c r="K20" s="117"/>
      <c r="L20" s="117"/>
      <c r="M20" s="117"/>
    </row>
    <row r="21" spans="1:13" ht="15" customHeight="1">
      <c r="A21" s="27"/>
      <c r="B21" s="87" t="s">
        <v>86</v>
      </c>
      <c r="C21" s="87" t="s">
        <v>86</v>
      </c>
      <c r="D21" s="87" t="s">
        <v>87</v>
      </c>
      <c r="E21" s="251" t="s">
        <v>104</v>
      </c>
      <c r="F21" s="252">
        <v>8.52</v>
      </c>
      <c r="G21" s="138"/>
      <c r="H21" s="252">
        <v>8.52</v>
      </c>
      <c r="I21" s="138"/>
      <c r="J21" s="138"/>
      <c r="K21" s="117"/>
      <c r="L21" s="117"/>
      <c r="M21" s="117"/>
    </row>
    <row r="22" spans="1:13" ht="15" customHeight="1">
      <c r="A22" s="27"/>
      <c r="B22" s="253" t="s">
        <v>105</v>
      </c>
      <c r="C22" s="253"/>
      <c r="D22" s="253"/>
      <c r="E22" s="251" t="s">
        <v>34</v>
      </c>
      <c r="F22" s="252">
        <v>31.29</v>
      </c>
      <c r="G22" s="259">
        <v>31.29</v>
      </c>
      <c r="H22" s="138"/>
      <c r="I22" s="138"/>
      <c r="J22" s="138"/>
      <c r="K22" s="117"/>
      <c r="L22" s="117"/>
      <c r="M22" s="117"/>
    </row>
    <row r="23" spans="1:13" ht="15" customHeight="1">
      <c r="A23" s="27"/>
      <c r="B23" s="253"/>
      <c r="C23" s="253" t="s">
        <v>87</v>
      </c>
      <c r="D23" s="253"/>
      <c r="E23" s="251" t="s">
        <v>36</v>
      </c>
      <c r="F23" s="252">
        <v>31.29</v>
      </c>
      <c r="G23" s="259">
        <v>31.29</v>
      </c>
      <c r="H23" s="138"/>
      <c r="I23" s="138"/>
      <c r="J23" s="138"/>
      <c r="K23" s="117"/>
      <c r="L23" s="117"/>
      <c r="M23" s="117"/>
    </row>
    <row r="24" spans="1:13" ht="15" customHeight="1">
      <c r="A24" s="27"/>
      <c r="B24" s="253" t="s">
        <v>86</v>
      </c>
      <c r="C24" s="253" t="s">
        <v>86</v>
      </c>
      <c r="D24" s="253" t="s">
        <v>87</v>
      </c>
      <c r="E24" s="251" t="s">
        <v>88</v>
      </c>
      <c r="F24" s="252">
        <v>31.29</v>
      </c>
      <c r="G24" s="259">
        <v>31.29</v>
      </c>
      <c r="H24" s="138"/>
      <c r="I24" s="138"/>
      <c r="J24" s="138"/>
      <c r="K24" s="117"/>
      <c r="L24" s="117"/>
      <c r="M24" s="117"/>
    </row>
    <row r="25" spans="1:13" ht="15" customHeight="1">
      <c r="A25" s="27"/>
      <c r="B25" s="253" t="s">
        <v>106</v>
      </c>
      <c r="C25" s="253"/>
      <c r="D25" s="253"/>
      <c r="E25" s="251" t="s">
        <v>40</v>
      </c>
      <c r="F25" s="252">
        <v>31.19</v>
      </c>
      <c r="G25" s="138"/>
      <c r="H25" s="138"/>
      <c r="I25" s="259">
        <v>31.19</v>
      </c>
      <c r="J25" s="138"/>
      <c r="K25" s="117"/>
      <c r="L25" s="117"/>
      <c r="M25" s="117"/>
    </row>
    <row r="26" spans="1:13" ht="15" customHeight="1">
      <c r="A26" s="27"/>
      <c r="B26" s="253"/>
      <c r="C26" s="253" t="s">
        <v>84</v>
      </c>
      <c r="D26" s="253"/>
      <c r="E26" s="251" t="s">
        <v>41</v>
      </c>
      <c r="F26" s="252">
        <v>31.19</v>
      </c>
      <c r="G26" s="138"/>
      <c r="H26" s="138"/>
      <c r="I26" s="259">
        <v>31.19</v>
      </c>
      <c r="J26" s="138"/>
      <c r="K26" s="117"/>
      <c r="L26" s="117"/>
      <c r="M26" s="117"/>
    </row>
    <row r="27" spans="1:13" ht="15" customHeight="1">
      <c r="A27" s="27"/>
      <c r="B27" s="253" t="s">
        <v>86</v>
      </c>
      <c r="C27" s="253" t="s">
        <v>86</v>
      </c>
      <c r="D27" s="253" t="s">
        <v>87</v>
      </c>
      <c r="E27" s="251" t="s">
        <v>43</v>
      </c>
      <c r="F27" s="252">
        <v>31.19</v>
      </c>
      <c r="G27" s="138"/>
      <c r="H27" s="138"/>
      <c r="I27" s="259">
        <v>31.19</v>
      </c>
      <c r="J27" s="138"/>
      <c r="K27" s="117"/>
      <c r="L27" s="117"/>
      <c r="M27" s="117"/>
    </row>
    <row r="28" spans="1:13" ht="15" customHeight="1">
      <c r="A28" s="117" t="s">
        <v>64</v>
      </c>
      <c r="B28" s="96"/>
      <c r="C28" s="96"/>
      <c r="D28" s="96"/>
      <c r="E28" s="211" t="s">
        <v>55</v>
      </c>
      <c r="F28" s="130">
        <f>F29+F35+F38</f>
        <v>668.6500000000001</v>
      </c>
      <c r="G28" s="130">
        <v>288.58</v>
      </c>
      <c r="H28" s="130">
        <v>375.38</v>
      </c>
      <c r="I28" s="130">
        <v>4.69</v>
      </c>
      <c r="J28" s="130"/>
      <c r="K28" s="117"/>
      <c r="L28" s="117"/>
      <c r="M28" s="117"/>
    </row>
    <row r="29" spans="2:13" ht="15" customHeight="1">
      <c r="B29" s="260" t="s">
        <v>83</v>
      </c>
      <c r="C29" s="260"/>
      <c r="D29" s="260"/>
      <c r="E29" s="261" t="s">
        <v>32</v>
      </c>
      <c r="F29" s="262">
        <v>630.0600000000001</v>
      </c>
      <c r="G29" s="262">
        <v>249.99</v>
      </c>
      <c r="H29" s="130">
        <v>375.38</v>
      </c>
      <c r="I29" s="130">
        <v>4.69</v>
      </c>
      <c r="J29" s="130"/>
      <c r="K29" s="117"/>
      <c r="L29" s="117"/>
      <c r="M29" s="117"/>
    </row>
    <row r="30" spans="1:13" ht="15" customHeight="1">
      <c r="A30" s="27"/>
      <c r="B30" s="260"/>
      <c r="C30" s="260" t="s">
        <v>96</v>
      </c>
      <c r="D30" s="260"/>
      <c r="E30" s="261" t="s">
        <v>97</v>
      </c>
      <c r="F30" s="262">
        <v>43.41</v>
      </c>
      <c r="G30" s="262">
        <v>38.25</v>
      </c>
      <c r="H30" s="130">
        <v>0.54</v>
      </c>
      <c r="I30" s="130">
        <v>4.62</v>
      </c>
      <c r="J30" s="130"/>
      <c r="K30" s="117"/>
      <c r="L30" s="117"/>
      <c r="M30" s="117"/>
    </row>
    <row r="31" spans="1:13" ht="15" customHeight="1">
      <c r="A31" s="27"/>
      <c r="B31" s="260" t="s">
        <v>86</v>
      </c>
      <c r="C31" s="260" t="s">
        <v>86</v>
      </c>
      <c r="D31" s="260" t="s">
        <v>84</v>
      </c>
      <c r="E31" s="261" t="s">
        <v>107</v>
      </c>
      <c r="F31" s="262">
        <v>5.16</v>
      </c>
      <c r="G31" s="262"/>
      <c r="H31" s="130">
        <v>0.54</v>
      </c>
      <c r="I31" s="130">
        <v>4.62</v>
      </c>
      <c r="J31" s="130"/>
      <c r="K31" s="117"/>
      <c r="L31" s="117"/>
      <c r="M31" s="117"/>
    </row>
    <row r="32" spans="1:13" ht="15" customHeight="1">
      <c r="A32" s="164"/>
      <c r="B32" s="260" t="s">
        <v>86</v>
      </c>
      <c r="C32" s="260" t="s">
        <v>86</v>
      </c>
      <c r="D32" s="260" t="s">
        <v>96</v>
      </c>
      <c r="E32" s="261" t="s">
        <v>108</v>
      </c>
      <c r="F32" s="262">
        <v>38.25</v>
      </c>
      <c r="G32" s="262">
        <v>38.25</v>
      </c>
      <c r="H32" s="130"/>
      <c r="I32" s="130"/>
      <c r="J32" s="130"/>
      <c r="K32" s="117"/>
      <c r="L32" s="117"/>
      <c r="M32" s="117"/>
    </row>
    <row r="33" spans="1:13" ht="15" customHeight="1">
      <c r="A33" s="164"/>
      <c r="B33" s="260"/>
      <c r="C33" s="260" t="s">
        <v>109</v>
      </c>
      <c r="D33" s="260"/>
      <c r="E33" s="261" t="s">
        <v>110</v>
      </c>
      <c r="F33" s="262">
        <v>586.65</v>
      </c>
      <c r="G33" s="262">
        <v>211.74</v>
      </c>
      <c r="H33" s="130">
        <v>374.84</v>
      </c>
      <c r="I33" s="130">
        <v>0.07</v>
      </c>
      <c r="J33" s="130"/>
      <c r="K33" s="117"/>
      <c r="L33" s="117"/>
      <c r="M33" s="117"/>
    </row>
    <row r="34" spans="1:13" ht="15" customHeight="1">
      <c r="A34" s="164"/>
      <c r="B34" s="260" t="s">
        <v>86</v>
      </c>
      <c r="C34" s="260" t="s">
        <v>86</v>
      </c>
      <c r="D34" s="260" t="s">
        <v>90</v>
      </c>
      <c r="E34" s="261" t="s">
        <v>111</v>
      </c>
      <c r="F34" s="262">
        <v>586.65</v>
      </c>
      <c r="G34" s="262">
        <v>211.74</v>
      </c>
      <c r="H34" s="130">
        <v>374.84</v>
      </c>
      <c r="I34" s="130">
        <v>0.07</v>
      </c>
      <c r="J34" s="130"/>
      <c r="K34" s="117"/>
      <c r="L34" s="117"/>
      <c r="M34" s="117"/>
    </row>
    <row r="35" spans="1:13" ht="15" customHeight="1">
      <c r="A35" s="164"/>
      <c r="B35" s="260" t="s">
        <v>105</v>
      </c>
      <c r="C35" s="260"/>
      <c r="D35" s="260"/>
      <c r="E35" s="261" t="s">
        <v>34</v>
      </c>
      <c r="F35" s="262">
        <v>15.63</v>
      </c>
      <c r="G35" s="262">
        <v>15.63</v>
      </c>
      <c r="H35" s="130"/>
      <c r="I35" s="130"/>
      <c r="J35" s="130"/>
      <c r="K35" s="117"/>
      <c r="L35" s="117"/>
      <c r="M35" s="117"/>
    </row>
    <row r="36" spans="1:13" ht="15" customHeight="1">
      <c r="A36" s="164"/>
      <c r="B36" s="260"/>
      <c r="C36" s="260" t="s">
        <v>112</v>
      </c>
      <c r="D36" s="260"/>
      <c r="E36" s="261" t="s">
        <v>113</v>
      </c>
      <c r="F36" s="262">
        <v>15.63</v>
      </c>
      <c r="G36" s="262">
        <v>15.63</v>
      </c>
      <c r="H36" s="130"/>
      <c r="I36" s="130"/>
      <c r="J36" s="130"/>
      <c r="K36" s="117"/>
      <c r="L36" s="117"/>
      <c r="M36" s="117"/>
    </row>
    <row r="37" spans="1:13" ht="15" customHeight="1">
      <c r="A37" s="164"/>
      <c r="B37" s="260" t="s">
        <v>86</v>
      </c>
      <c r="C37" s="260" t="s">
        <v>86</v>
      </c>
      <c r="D37" s="260" t="s">
        <v>84</v>
      </c>
      <c r="E37" s="261" t="s">
        <v>114</v>
      </c>
      <c r="F37" s="262">
        <v>15.63</v>
      </c>
      <c r="G37" s="262">
        <v>15.63</v>
      </c>
      <c r="H37" s="130"/>
      <c r="I37" s="130"/>
      <c r="J37" s="130"/>
      <c r="K37" s="117"/>
      <c r="L37" s="117"/>
      <c r="M37" s="117"/>
    </row>
    <row r="38" spans="1:13" ht="15" customHeight="1">
      <c r="A38" s="164"/>
      <c r="B38" s="260" t="s">
        <v>106</v>
      </c>
      <c r="C38" s="260"/>
      <c r="D38" s="260"/>
      <c r="E38" s="261" t="s">
        <v>40</v>
      </c>
      <c r="F38" s="262">
        <v>22.96</v>
      </c>
      <c r="G38" s="262">
        <v>22.96</v>
      </c>
      <c r="H38" s="130"/>
      <c r="I38" s="130"/>
      <c r="J38" s="130"/>
      <c r="K38" s="117"/>
      <c r="L38" s="117"/>
      <c r="M38" s="117"/>
    </row>
    <row r="39" spans="1:13" ht="15" customHeight="1">
      <c r="A39" s="164"/>
      <c r="B39" s="260"/>
      <c r="C39" s="260" t="s">
        <v>84</v>
      </c>
      <c r="D39" s="260"/>
      <c r="E39" s="261" t="s">
        <v>41</v>
      </c>
      <c r="F39" s="262">
        <v>22.96</v>
      </c>
      <c r="G39" s="262">
        <v>22.96</v>
      </c>
      <c r="H39" s="130"/>
      <c r="I39" s="130"/>
      <c r="J39" s="130"/>
      <c r="K39" s="117"/>
      <c r="L39" s="117"/>
      <c r="M39" s="117"/>
    </row>
    <row r="40" spans="1:13" ht="15" customHeight="1">
      <c r="A40" s="164"/>
      <c r="B40" s="260" t="s">
        <v>86</v>
      </c>
      <c r="C40" s="260" t="s">
        <v>86</v>
      </c>
      <c r="D40" s="260" t="s">
        <v>87</v>
      </c>
      <c r="E40" s="261" t="s">
        <v>43</v>
      </c>
      <c r="F40" s="262">
        <v>22.96</v>
      </c>
      <c r="G40" s="262">
        <v>22.96</v>
      </c>
      <c r="H40" s="130"/>
      <c r="I40" s="130"/>
      <c r="J40" s="130"/>
      <c r="K40" s="117"/>
      <c r="L40" s="117"/>
      <c r="M40" s="117"/>
    </row>
    <row r="41" spans="1:13" ht="15" customHeight="1">
      <c r="A41" s="27" t="s">
        <v>65</v>
      </c>
      <c r="B41" s="260"/>
      <c r="C41" s="260"/>
      <c r="D41" s="260"/>
      <c r="E41" s="261" t="s">
        <v>55</v>
      </c>
      <c r="F41" s="263">
        <v>940.32</v>
      </c>
      <c r="G41" s="130">
        <v>491.39</v>
      </c>
      <c r="H41" s="138">
        <v>295.86</v>
      </c>
      <c r="I41" s="130">
        <v>153.07</v>
      </c>
      <c r="J41" s="138"/>
      <c r="K41" s="117"/>
      <c r="L41" s="117"/>
      <c r="M41" s="117"/>
    </row>
    <row r="42" spans="2:13" ht="15" customHeight="1">
      <c r="B42" s="260" t="s">
        <v>83</v>
      </c>
      <c r="C42" s="260"/>
      <c r="D42" s="260"/>
      <c r="E42" s="261" t="s">
        <v>32</v>
      </c>
      <c r="F42" s="263">
        <v>872.37</v>
      </c>
      <c r="G42" s="130">
        <v>423.44</v>
      </c>
      <c r="H42" s="130">
        <v>295.86</v>
      </c>
      <c r="I42" s="130">
        <v>153.07</v>
      </c>
      <c r="J42" s="138"/>
      <c r="K42" s="117"/>
      <c r="L42" s="117"/>
      <c r="M42" s="117"/>
    </row>
    <row r="43" spans="1:13" ht="15" customHeight="1">
      <c r="A43" s="27"/>
      <c r="B43" s="260"/>
      <c r="C43" s="260" t="s">
        <v>96</v>
      </c>
      <c r="D43" s="260"/>
      <c r="E43" s="261" t="s">
        <v>97</v>
      </c>
      <c r="F43" s="263">
        <v>26.17</v>
      </c>
      <c r="G43" s="130"/>
      <c r="H43" s="130">
        <v>1.57</v>
      </c>
      <c r="I43" s="130">
        <v>24.6</v>
      </c>
      <c r="J43" s="138"/>
      <c r="K43" s="117"/>
      <c r="L43" s="117"/>
      <c r="M43" s="117"/>
    </row>
    <row r="44" spans="1:13" ht="15" customHeight="1">
      <c r="A44" s="27"/>
      <c r="B44" s="260" t="s">
        <v>86</v>
      </c>
      <c r="C44" s="260" t="s">
        <v>86</v>
      </c>
      <c r="D44" s="260" t="s">
        <v>84</v>
      </c>
      <c r="E44" s="261" t="s">
        <v>107</v>
      </c>
      <c r="F44" s="263">
        <v>26.17</v>
      </c>
      <c r="G44" s="130"/>
      <c r="H44" s="130">
        <v>1.57</v>
      </c>
      <c r="I44" s="130">
        <v>24.6</v>
      </c>
      <c r="J44" s="138"/>
      <c r="K44" s="117"/>
      <c r="L44" s="117"/>
      <c r="M44" s="117"/>
    </row>
    <row r="45" spans="1:13" ht="15" customHeight="1">
      <c r="A45" s="27"/>
      <c r="B45" s="260"/>
      <c r="C45" s="260" t="s">
        <v>109</v>
      </c>
      <c r="D45" s="260"/>
      <c r="E45" s="261" t="s">
        <v>110</v>
      </c>
      <c r="F45" s="263">
        <v>55</v>
      </c>
      <c r="G45" s="130"/>
      <c r="H45" s="130"/>
      <c r="I45" s="130">
        <v>55</v>
      </c>
      <c r="J45" s="138"/>
      <c r="K45" s="117"/>
      <c r="L45" s="117"/>
      <c r="M45" s="117"/>
    </row>
    <row r="46" spans="1:13" ht="15" customHeight="1">
      <c r="A46" s="27"/>
      <c r="B46" s="260" t="s">
        <v>86</v>
      </c>
      <c r="C46" s="260" t="s">
        <v>86</v>
      </c>
      <c r="D46" s="260" t="s">
        <v>94</v>
      </c>
      <c r="E46" s="261" t="s">
        <v>155</v>
      </c>
      <c r="F46" s="263">
        <v>55</v>
      </c>
      <c r="G46" s="130"/>
      <c r="H46" s="130"/>
      <c r="I46" s="130">
        <v>55</v>
      </c>
      <c r="J46" s="138"/>
      <c r="K46" s="117"/>
      <c r="L46" s="117"/>
      <c r="M46" s="117"/>
    </row>
    <row r="47" spans="1:13" ht="15" customHeight="1">
      <c r="A47" s="27"/>
      <c r="B47" s="260"/>
      <c r="C47" s="260" t="s">
        <v>124</v>
      </c>
      <c r="D47" s="260"/>
      <c r="E47" s="261" t="s">
        <v>156</v>
      </c>
      <c r="F47" s="263">
        <v>791.2</v>
      </c>
      <c r="G47" s="130">
        <v>423.44</v>
      </c>
      <c r="H47" s="130">
        <v>294.29</v>
      </c>
      <c r="I47" s="130">
        <v>73.47</v>
      </c>
      <c r="J47" s="138"/>
      <c r="K47" s="117"/>
      <c r="L47" s="117"/>
      <c r="M47" s="117"/>
    </row>
    <row r="48" spans="1:13" ht="15" customHeight="1">
      <c r="A48" s="27"/>
      <c r="B48" s="260" t="s">
        <v>86</v>
      </c>
      <c r="C48" s="260" t="s">
        <v>86</v>
      </c>
      <c r="D48" s="260" t="s">
        <v>87</v>
      </c>
      <c r="E48" s="261" t="s">
        <v>157</v>
      </c>
      <c r="F48" s="263">
        <v>8.25</v>
      </c>
      <c r="G48" s="130"/>
      <c r="H48" s="130"/>
      <c r="I48" s="130">
        <v>8.25</v>
      </c>
      <c r="J48" s="138"/>
      <c r="K48" s="117"/>
      <c r="L48" s="117"/>
      <c r="M48" s="117"/>
    </row>
    <row r="49" spans="1:13" ht="15" customHeight="1">
      <c r="A49" s="27"/>
      <c r="B49" s="260" t="s">
        <v>86</v>
      </c>
      <c r="C49" s="260" t="s">
        <v>86</v>
      </c>
      <c r="D49" s="260" t="s">
        <v>84</v>
      </c>
      <c r="E49" s="261" t="s">
        <v>158</v>
      </c>
      <c r="F49" s="263">
        <v>65</v>
      </c>
      <c r="G49" s="130"/>
      <c r="H49" s="130"/>
      <c r="I49" s="130">
        <v>65</v>
      </c>
      <c r="J49" s="138"/>
      <c r="K49" s="117"/>
      <c r="L49" s="117"/>
      <c r="M49" s="117"/>
    </row>
    <row r="50" spans="1:13" ht="15" customHeight="1">
      <c r="A50" s="27"/>
      <c r="B50" s="260" t="s">
        <v>86</v>
      </c>
      <c r="C50" s="260" t="s">
        <v>86</v>
      </c>
      <c r="D50" s="260" t="s">
        <v>96</v>
      </c>
      <c r="E50" s="261" t="s">
        <v>159</v>
      </c>
      <c r="F50" s="263">
        <v>717.95</v>
      </c>
      <c r="G50" s="130">
        <v>423.44</v>
      </c>
      <c r="H50" s="130">
        <v>294.29</v>
      </c>
      <c r="I50" s="130">
        <v>0.22</v>
      </c>
      <c r="J50" s="138"/>
      <c r="K50" s="117"/>
      <c r="L50" s="117"/>
      <c r="M50" s="117"/>
    </row>
    <row r="51" spans="1:13" ht="15" customHeight="1">
      <c r="A51" s="27"/>
      <c r="B51" s="260" t="s">
        <v>105</v>
      </c>
      <c r="C51" s="260"/>
      <c r="D51" s="260"/>
      <c r="E51" s="261" t="s">
        <v>34</v>
      </c>
      <c r="F51" s="263">
        <v>28.08</v>
      </c>
      <c r="G51" s="130">
        <v>28.08</v>
      </c>
      <c r="H51" s="130"/>
      <c r="I51" s="130"/>
      <c r="J51" s="138"/>
      <c r="K51" s="117"/>
      <c r="L51" s="117"/>
      <c r="M51" s="117"/>
    </row>
    <row r="52" spans="1:13" ht="15" customHeight="1">
      <c r="A52" s="27"/>
      <c r="B52" s="260"/>
      <c r="C52" s="260" t="s">
        <v>112</v>
      </c>
      <c r="D52" s="260"/>
      <c r="E52" s="261" t="s">
        <v>113</v>
      </c>
      <c r="F52" s="263">
        <v>28.08</v>
      </c>
      <c r="G52" s="130">
        <v>28.08</v>
      </c>
      <c r="H52" s="130"/>
      <c r="I52" s="138"/>
      <c r="J52" s="138"/>
      <c r="K52" s="117"/>
      <c r="L52" s="117"/>
      <c r="M52" s="117"/>
    </row>
    <row r="53" spans="1:13" ht="15" customHeight="1">
      <c r="A53" s="27"/>
      <c r="B53" s="260" t="s">
        <v>86</v>
      </c>
      <c r="C53" s="260" t="s">
        <v>86</v>
      </c>
      <c r="D53" s="260" t="s">
        <v>84</v>
      </c>
      <c r="E53" s="261" t="s">
        <v>114</v>
      </c>
      <c r="F53" s="263">
        <v>28.08</v>
      </c>
      <c r="G53" s="117">
        <v>28.08</v>
      </c>
      <c r="H53" s="117"/>
      <c r="I53" s="117"/>
      <c r="J53" s="117"/>
      <c r="K53" s="117"/>
      <c r="L53" s="117"/>
      <c r="M53" s="117"/>
    </row>
    <row r="54" spans="1:13" ht="15" customHeight="1">
      <c r="A54" s="27"/>
      <c r="B54" s="260" t="s">
        <v>106</v>
      </c>
      <c r="C54" s="260"/>
      <c r="D54" s="260"/>
      <c r="E54" s="261" t="s">
        <v>40</v>
      </c>
      <c r="F54" s="263">
        <v>39.87</v>
      </c>
      <c r="G54" s="117">
        <v>39.87</v>
      </c>
      <c r="H54" s="117"/>
      <c r="I54" s="117"/>
      <c r="J54" s="117"/>
      <c r="K54" s="117"/>
      <c r="L54" s="117"/>
      <c r="M54" s="117"/>
    </row>
    <row r="55" spans="1:13" ht="15" customHeight="1">
      <c r="A55" s="27"/>
      <c r="B55" s="260"/>
      <c r="C55" s="260" t="s">
        <v>84</v>
      </c>
      <c r="D55" s="260"/>
      <c r="E55" s="261" t="s">
        <v>41</v>
      </c>
      <c r="F55" s="263">
        <v>39.87</v>
      </c>
      <c r="G55" s="117">
        <v>39.87</v>
      </c>
      <c r="H55" s="117"/>
      <c r="I55" s="117"/>
      <c r="J55" s="117"/>
      <c r="K55" s="117"/>
      <c r="L55" s="117"/>
      <c r="M55" s="117"/>
    </row>
    <row r="56" spans="1:13" ht="15" customHeight="1">
      <c r="A56" s="27"/>
      <c r="B56" s="260" t="s">
        <v>86</v>
      </c>
      <c r="C56" s="260" t="s">
        <v>86</v>
      </c>
      <c r="D56" s="260" t="s">
        <v>87</v>
      </c>
      <c r="E56" s="261" t="s">
        <v>43</v>
      </c>
      <c r="F56" s="263">
        <v>39.87</v>
      </c>
      <c r="G56" s="117">
        <v>39.87</v>
      </c>
      <c r="H56" s="117"/>
      <c r="I56" s="117"/>
      <c r="J56" s="117"/>
      <c r="K56" s="117"/>
      <c r="L56" s="117"/>
      <c r="M56" s="117"/>
    </row>
    <row r="57" spans="1:13" ht="15" customHeight="1">
      <c r="A57" s="27" t="s">
        <v>66</v>
      </c>
      <c r="B57" s="260"/>
      <c r="C57" s="260"/>
      <c r="D57" s="260"/>
      <c r="E57" s="261" t="s">
        <v>55</v>
      </c>
      <c r="F57" s="264">
        <v>204.5</v>
      </c>
      <c r="G57" s="117">
        <v>77.85</v>
      </c>
      <c r="H57" s="117">
        <v>72.92</v>
      </c>
      <c r="I57" s="117">
        <v>53.73</v>
      </c>
      <c r="J57" s="117"/>
      <c r="K57" s="117"/>
      <c r="L57" s="117"/>
      <c r="M57" s="117"/>
    </row>
    <row r="58" spans="2:13" ht="15" customHeight="1">
      <c r="B58" s="265" t="s">
        <v>83</v>
      </c>
      <c r="C58" s="265"/>
      <c r="D58" s="265"/>
      <c r="E58" s="266" t="s">
        <v>32</v>
      </c>
      <c r="F58" s="264">
        <v>190.67</v>
      </c>
      <c r="G58" s="117">
        <v>71.97</v>
      </c>
      <c r="H58" s="117">
        <v>72.92</v>
      </c>
      <c r="I58" s="117">
        <v>45.78</v>
      </c>
      <c r="J58" s="117"/>
      <c r="K58" s="117"/>
      <c r="L58" s="117"/>
      <c r="M58" s="117"/>
    </row>
    <row r="59" spans="1:13" ht="15" customHeight="1">
      <c r="A59" s="27"/>
      <c r="B59" s="265"/>
      <c r="C59" s="265" t="s">
        <v>84</v>
      </c>
      <c r="D59" s="265"/>
      <c r="E59" s="266" t="s">
        <v>85</v>
      </c>
      <c r="F59" s="264">
        <v>144.89</v>
      </c>
      <c r="G59" s="117">
        <v>71.97</v>
      </c>
      <c r="H59" s="117">
        <f>SUM(H60:H61)</f>
        <v>72.92</v>
      </c>
      <c r="I59" s="117"/>
      <c r="J59" s="117"/>
      <c r="K59" s="117"/>
      <c r="L59" s="117"/>
      <c r="M59" s="117"/>
    </row>
    <row r="60" spans="1:13" ht="15" customHeight="1">
      <c r="A60" s="27"/>
      <c r="B60" s="265" t="s">
        <v>86</v>
      </c>
      <c r="C60" s="265" t="s">
        <v>86</v>
      </c>
      <c r="D60" s="265" t="s">
        <v>87</v>
      </c>
      <c r="E60" s="266" t="s">
        <v>88</v>
      </c>
      <c r="F60" s="264">
        <v>90.14</v>
      </c>
      <c r="G60" s="117">
        <v>71.97</v>
      </c>
      <c r="H60" s="117">
        <v>18.17</v>
      </c>
      <c r="I60" s="117"/>
      <c r="J60" s="117"/>
      <c r="K60" s="117"/>
      <c r="L60" s="117"/>
      <c r="M60" s="117"/>
    </row>
    <row r="61" spans="1:13" ht="15" customHeight="1">
      <c r="A61" s="27"/>
      <c r="B61" s="265" t="s">
        <v>86</v>
      </c>
      <c r="C61" s="265" t="s">
        <v>86</v>
      </c>
      <c r="D61" s="265" t="s">
        <v>96</v>
      </c>
      <c r="E61" s="266" t="s">
        <v>134</v>
      </c>
      <c r="F61" s="264">
        <v>54.75</v>
      </c>
      <c r="G61" s="117"/>
      <c r="H61" s="117">
        <v>54.75</v>
      </c>
      <c r="I61" s="117"/>
      <c r="J61" s="117"/>
      <c r="K61" s="117"/>
      <c r="L61" s="117"/>
      <c r="M61" s="117"/>
    </row>
    <row r="62" spans="1:13" ht="15" customHeight="1">
      <c r="A62" s="27"/>
      <c r="B62" s="265"/>
      <c r="C62" s="265" t="s">
        <v>96</v>
      </c>
      <c r="D62" s="265"/>
      <c r="E62" s="266" t="s">
        <v>97</v>
      </c>
      <c r="F62" s="264">
        <v>45.78</v>
      </c>
      <c r="G62" s="117"/>
      <c r="H62" s="117"/>
      <c r="I62" s="117">
        <v>45.78</v>
      </c>
      <c r="J62" s="117"/>
      <c r="K62" s="117"/>
      <c r="L62" s="117"/>
      <c r="M62" s="117"/>
    </row>
    <row r="63" spans="1:13" ht="15" customHeight="1">
      <c r="A63" s="27"/>
      <c r="B63" s="265" t="s">
        <v>86</v>
      </c>
      <c r="C63" s="265" t="s">
        <v>86</v>
      </c>
      <c r="D63" s="265" t="s">
        <v>87</v>
      </c>
      <c r="E63" s="266" t="s">
        <v>98</v>
      </c>
      <c r="F63" s="264">
        <v>31.84</v>
      </c>
      <c r="G63" s="117"/>
      <c r="H63" s="117"/>
      <c r="I63" s="117">
        <v>31.84</v>
      </c>
      <c r="J63" s="117"/>
      <c r="K63" s="117"/>
      <c r="L63" s="117"/>
      <c r="M63" s="117"/>
    </row>
    <row r="64" spans="1:13" ht="15" customHeight="1">
      <c r="A64" s="27"/>
      <c r="B64" s="265" t="s">
        <v>86</v>
      </c>
      <c r="C64" s="265" t="s">
        <v>86</v>
      </c>
      <c r="D64" s="265" t="s">
        <v>96</v>
      </c>
      <c r="E64" s="266" t="s">
        <v>108</v>
      </c>
      <c r="F64" s="264">
        <v>13.94</v>
      </c>
      <c r="G64" s="117"/>
      <c r="H64" s="117"/>
      <c r="I64" s="117">
        <v>13.94</v>
      </c>
      <c r="J64" s="117"/>
      <c r="K64" s="117"/>
      <c r="L64" s="117"/>
      <c r="M64" s="117"/>
    </row>
    <row r="65" spans="1:13" ht="15" customHeight="1">
      <c r="A65" s="27"/>
      <c r="B65" s="265" t="s">
        <v>105</v>
      </c>
      <c r="C65" s="265"/>
      <c r="D65" s="265"/>
      <c r="E65" s="266" t="s">
        <v>34</v>
      </c>
      <c r="F65" s="264">
        <v>5.88</v>
      </c>
      <c r="G65" s="117">
        <v>5.88</v>
      </c>
      <c r="H65" s="117"/>
      <c r="I65" s="117"/>
      <c r="J65" s="117"/>
      <c r="K65" s="117"/>
      <c r="L65" s="117"/>
      <c r="M65" s="117"/>
    </row>
    <row r="66" spans="1:13" ht="15" customHeight="1">
      <c r="A66" s="267"/>
      <c r="B66" s="265"/>
      <c r="C66" s="265" t="s">
        <v>112</v>
      </c>
      <c r="D66" s="265"/>
      <c r="E66" s="266" t="s">
        <v>113</v>
      </c>
      <c r="F66" s="264">
        <v>5.88</v>
      </c>
      <c r="G66" s="117">
        <v>5.88</v>
      </c>
      <c r="H66" s="117"/>
      <c r="I66" s="117"/>
      <c r="J66" s="117"/>
      <c r="K66" s="117"/>
      <c r="L66" s="117"/>
      <c r="M66" s="117"/>
    </row>
    <row r="67" spans="1:13" ht="15" customHeight="1">
      <c r="A67" s="117"/>
      <c r="B67" s="265" t="s">
        <v>86</v>
      </c>
      <c r="C67" s="265" t="s">
        <v>86</v>
      </c>
      <c r="D67" s="265" t="s">
        <v>87</v>
      </c>
      <c r="E67" s="266" t="s">
        <v>135</v>
      </c>
      <c r="F67" s="264">
        <v>5.88</v>
      </c>
      <c r="G67" s="117">
        <v>5.88</v>
      </c>
      <c r="H67" s="117"/>
      <c r="I67" s="281"/>
      <c r="J67" s="117"/>
      <c r="K67" s="117"/>
      <c r="L67" s="117"/>
      <c r="M67" s="117"/>
    </row>
    <row r="68" spans="1:13" ht="15" customHeight="1">
      <c r="A68" s="117"/>
      <c r="B68" s="265" t="s">
        <v>106</v>
      </c>
      <c r="C68" s="265"/>
      <c r="D68" s="265"/>
      <c r="E68" s="266" t="s">
        <v>40</v>
      </c>
      <c r="F68" s="264">
        <v>7.95</v>
      </c>
      <c r="G68" s="117"/>
      <c r="H68" s="117"/>
      <c r="I68" s="281">
        <v>7.95</v>
      </c>
      <c r="J68" s="117"/>
      <c r="K68" s="117"/>
      <c r="L68" s="117"/>
      <c r="M68" s="117"/>
    </row>
    <row r="69" spans="1:13" ht="15" customHeight="1">
      <c r="A69" s="117"/>
      <c r="B69" s="265"/>
      <c r="C69" s="265" t="s">
        <v>84</v>
      </c>
      <c r="D69" s="265"/>
      <c r="E69" s="266" t="s">
        <v>41</v>
      </c>
      <c r="F69" s="264">
        <v>7.95</v>
      </c>
      <c r="G69" s="117"/>
      <c r="H69" s="117"/>
      <c r="I69" s="281">
        <v>7.95</v>
      </c>
      <c r="J69" s="117"/>
      <c r="K69" s="117"/>
      <c r="L69" s="117"/>
      <c r="M69" s="117"/>
    </row>
    <row r="70" spans="2:13" ht="15" customHeight="1">
      <c r="B70" s="146"/>
      <c r="C70" s="146"/>
      <c r="D70" s="146"/>
      <c r="E70" s="266" t="s">
        <v>43</v>
      </c>
      <c r="F70" s="130">
        <v>7.95</v>
      </c>
      <c r="G70" s="130"/>
      <c r="H70" s="130"/>
      <c r="I70" s="282">
        <v>7.95</v>
      </c>
      <c r="J70" s="130"/>
      <c r="K70" s="117"/>
      <c r="L70" s="117"/>
      <c r="M70" s="117"/>
    </row>
    <row r="71" spans="1:13" ht="15" customHeight="1">
      <c r="A71" s="268" t="s">
        <v>67</v>
      </c>
      <c r="B71" s="146"/>
      <c r="C71" s="146"/>
      <c r="D71" s="146"/>
      <c r="E71" s="261" t="s">
        <v>55</v>
      </c>
      <c r="F71" s="130">
        <v>1358.3</v>
      </c>
      <c r="G71" s="130">
        <v>379.3</v>
      </c>
      <c r="H71" s="130">
        <v>910.7</v>
      </c>
      <c r="I71" s="282">
        <v>68.3</v>
      </c>
      <c r="J71" s="130"/>
      <c r="K71" s="117"/>
      <c r="L71" s="117"/>
      <c r="M71" s="117"/>
    </row>
    <row r="72" spans="1:13" ht="15" customHeight="1">
      <c r="A72" s="268"/>
      <c r="B72" s="228">
        <v>208</v>
      </c>
      <c r="C72" s="96"/>
      <c r="D72" s="96"/>
      <c r="E72" s="122" t="s">
        <v>32</v>
      </c>
      <c r="F72" s="130">
        <f>SUM(G72:J72)</f>
        <v>1241.9</v>
      </c>
      <c r="G72" s="130">
        <v>331.2</v>
      </c>
      <c r="H72" s="130">
        <v>910.7</v>
      </c>
      <c r="I72" s="138"/>
      <c r="J72" s="130"/>
      <c r="K72" s="117"/>
      <c r="L72" s="117"/>
      <c r="M72" s="117"/>
    </row>
    <row r="73" spans="1:13" ht="15" customHeight="1">
      <c r="A73" s="268"/>
      <c r="B73" s="96" t="s">
        <v>83</v>
      </c>
      <c r="C73" s="96" t="s">
        <v>183</v>
      </c>
      <c r="D73" s="96"/>
      <c r="E73" s="122" t="s">
        <v>125</v>
      </c>
      <c r="F73" s="130">
        <f>SUM(G73:J73)</f>
        <v>1241.9</v>
      </c>
      <c r="G73" s="130">
        <v>331.2</v>
      </c>
      <c r="H73" s="130">
        <v>910.7</v>
      </c>
      <c r="I73" s="138"/>
      <c r="J73" s="130"/>
      <c r="K73" s="117"/>
      <c r="L73" s="117"/>
      <c r="M73" s="117"/>
    </row>
    <row r="74" spans="1:13" ht="15" customHeight="1">
      <c r="A74" s="268"/>
      <c r="B74" s="228">
        <v>208</v>
      </c>
      <c r="C74" s="96" t="s">
        <v>183</v>
      </c>
      <c r="D74" s="96" t="s">
        <v>184</v>
      </c>
      <c r="E74" s="122" t="s">
        <v>136</v>
      </c>
      <c r="F74" s="130">
        <f>SUM(G74:J74)</f>
        <v>1241.9</v>
      </c>
      <c r="G74" s="130">
        <v>331.2</v>
      </c>
      <c r="H74" s="130">
        <v>910.7</v>
      </c>
      <c r="I74" s="138"/>
      <c r="J74" s="130"/>
      <c r="K74" s="117"/>
      <c r="L74" s="117"/>
      <c r="M74" s="117"/>
    </row>
    <row r="75" spans="1:13" ht="15" customHeight="1">
      <c r="A75" s="268"/>
      <c r="B75" s="228">
        <v>210</v>
      </c>
      <c r="C75" s="96"/>
      <c r="D75" s="96"/>
      <c r="E75" s="122" t="s">
        <v>34</v>
      </c>
      <c r="F75" s="130">
        <v>18.2</v>
      </c>
      <c r="G75" s="130">
        <v>18.2</v>
      </c>
      <c r="H75" s="138"/>
      <c r="I75" s="138"/>
      <c r="J75" s="138"/>
      <c r="K75" s="117"/>
      <c r="L75" s="117"/>
      <c r="M75" s="117"/>
    </row>
    <row r="76" spans="1:13" ht="15" customHeight="1">
      <c r="A76" s="268"/>
      <c r="B76" s="228">
        <v>210</v>
      </c>
      <c r="C76" s="96" t="s">
        <v>185</v>
      </c>
      <c r="D76" s="96"/>
      <c r="E76" s="122" t="s">
        <v>129</v>
      </c>
      <c r="F76" s="130">
        <v>18.2</v>
      </c>
      <c r="G76" s="130">
        <v>18.2</v>
      </c>
      <c r="H76" s="138"/>
      <c r="I76" s="138"/>
      <c r="K76" s="117"/>
      <c r="L76" s="117"/>
      <c r="M76" s="117"/>
    </row>
    <row r="77" spans="1:13" ht="15" customHeight="1">
      <c r="A77" s="268"/>
      <c r="B77" s="96" t="s">
        <v>105</v>
      </c>
      <c r="C77" s="96" t="s">
        <v>185</v>
      </c>
      <c r="D77" s="96" t="s">
        <v>186</v>
      </c>
      <c r="E77" s="122" t="s">
        <v>130</v>
      </c>
      <c r="F77" s="130">
        <v>18.2</v>
      </c>
      <c r="G77" s="130">
        <v>18.2</v>
      </c>
      <c r="H77" s="138"/>
      <c r="I77" s="138"/>
      <c r="J77" s="138"/>
      <c r="K77" s="117"/>
      <c r="L77" s="117"/>
      <c r="M77" s="117"/>
    </row>
    <row r="78" spans="1:13" ht="15" customHeight="1">
      <c r="A78" s="268"/>
      <c r="B78" s="96" t="s">
        <v>187</v>
      </c>
      <c r="C78" s="96"/>
      <c r="D78" s="96"/>
      <c r="E78" s="122" t="s">
        <v>40</v>
      </c>
      <c r="F78" s="130">
        <v>29.9</v>
      </c>
      <c r="G78" s="130">
        <v>29.9</v>
      </c>
      <c r="H78" s="138"/>
      <c r="I78" s="138"/>
      <c r="J78" s="138"/>
      <c r="K78" s="117"/>
      <c r="L78" s="117"/>
      <c r="M78" s="117"/>
    </row>
    <row r="79" spans="1:13" ht="15" customHeight="1">
      <c r="A79" s="268"/>
      <c r="B79" s="96" t="s">
        <v>187</v>
      </c>
      <c r="C79" s="96" t="s">
        <v>186</v>
      </c>
      <c r="D79" s="96"/>
      <c r="E79" s="122" t="s">
        <v>188</v>
      </c>
      <c r="F79" s="130">
        <v>29.9</v>
      </c>
      <c r="G79" s="130">
        <v>29.9</v>
      </c>
      <c r="H79" s="138"/>
      <c r="I79" s="138"/>
      <c r="J79" s="138"/>
      <c r="K79" s="117"/>
      <c r="L79" s="117"/>
      <c r="M79" s="117"/>
    </row>
    <row r="80" spans="1:13" ht="15" customHeight="1">
      <c r="A80" s="268"/>
      <c r="B80" s="96" t="s">
        <v>187</v>
      </c>
      <c r="C80" s="96" t="s">
        <v>186</v>
      </c>
      <c r="D80" s="96" t="s">
        <v>189</v>
      </c>
      <c r="E80" s="122" t="s">
        <v>132</v>
      </c>
      <c r="F80" s="130">
        <v>29.9</v>
      </c>
      <c r="G80" s="130">
        <v>29.9</v>
      </c>
      <c r="H80" s="138"/>
      <c r="I80" s="138"/>
      <c r="J80" s="138"/>
      <c r="K80" s="117"/>
      <c r="L80" s="117"/>
      <c r="M80" s="117"/>
    </row>
    <row r="81" spans="1:13" ht="15" customHeight="1">
      <c r="A81" s="268"/>
      <c r="B81" s="96" t="s">
        <v>190</v>
      </c>
      <c r="C81" s="96"/>
      <c r="D81" s="96"/>
      <c r="E81" s="122" t="s">
        <v>32</v>
      </c>
      <c r="F81" s="130">
        <f>SUM(G81:J81)</f>
        <v>68.3</v>
      </c>
      <c r="G81" s="138"/>
      <c r="H81" s="138"/>
      <c r="I81" s="130">
        <v>68.3</v>
      </c>
      <c r="J81" s="138"/>
      <c r="K81" s="117"/>
      <c r="L81" s="117"/>
      <c r="M81" s="117"/>
    </row>
    <row r="82" spans="1:13" ht="15" customHeight="1">
      <c r="A82" s="268"/>
      <c r="B82" s="96" t="s">
        <v>190</v>
      </c>
      <c r="C82" s="96" t="s">
        <v>191</v>
      </c>
      <c r="D82" s="96"/>
      <c r="E82" s="122" t="s">
        <v>120</v>
      </c>
      <c r="F82" s="130">
        <f>SUM(G82:J82)</f>
        <v>68.3</v>
      </c>
      <c r="G82" s="138"/>
      <c r="H82" s="138"/>
      <c r="I82" s="130">
        <v>68.3</v>
      </c>
      <c r="J82" s="138"/>
      <c r="K82" s="117"/>
      <c r="L82" s="117"/>
      <c r="M82" s="117"/>
    </row>
    <row r="83" spans="1:13" ht="15" customHeight="1">
      <c r="A83" s="268"/>
      <c r="B83" s="96" t="s">
        <v>190</v>
      </c>
      <c r="C83" s="96" t="s">
        <v>191</v>
      </c>
      <c r="D83" s="96" t="s">
        <v>186</v>
      </c>
      <c r="E83" s="122" t="s">
        <v>121</v>
      </c>
      <c r="F83" s="130">
        <f>SUM(G83:J83)</f>
        <v>68.3</v>
      </c>
      <c r="G83" s="138"/>
      <c r="H83" s="138"/>
      <c r="I83" s="130">
        <v>68.3</v>
      </c>
      <c r="J83" s="138"/>
      <c r="K83" s="117"/>
      <c r="L83" s="117"/>
      <c r="M83" s="117"/>
    </row>
    <row r="84" spans="1:13" ht="15" customHeight="1">
      <c r="A84" s="27" t="s">
        <v>68</v>
      </c>
      <c r="B84" s="265"/>
      <c r="C84" s="265"/>
      <c r="D84" s="265"/>
      <c r="E84" s="261" t="s">
        <v>55</v>
      </c>
      <c r="F84" s="264">
        <v>529.44</v>
      </c>
      <c r="G84" s="117">
        <v>249.75</v>
      </c>
      <c r="H84" s="117">
        <v>186.42</v>
      </c>
      <c r="I84" s="117">
        <v>93.27000000000001</v>
      </c>
      <c r="J84" s="117"/>
      <c r="K84" s="117"/>
      <c r="L84" s="117"/>
      <c r="M84" s="117"/>
    </row>
    <row r="85" spans="2:13" ht="15" customHeight="1">
      <c r="B85" s="260" t="s">
        <v>83</v>
      </c>
      <c r="C85" s="260"/>
      <c r="D85" s="260"/>
      <c r="E85" s="261" t="s">
        <v>32</v>
      </c>
      <c r="F85" s="263">
        <v>493.7</v>
      </c>
      <c r="G85" s="117"/>
      <c r="H85" s="117"/>
      <c r="I85" s="117"/>
      <c r="J85" s="117"/>
      <c r="K85" s="117"/>
      <c r="L85" s="117"/>
      <c r="M85" s="117"/>
    </row>
    <row r="86" spans="1:13" ht="15" customHeight="1">
      <c r="A86" s="117"/>
      <c r="B86" s="260"/>
      <c r="C86" s="260" t="s">
        <v>96</v>
      </c>
      <c r="D86" s="260"/>
      <c r="E86" s="261" t="s">
        <v>97</v>
      </c>
      <c r="F86" s="263">
        <v>12.47</v>
      </c>
      <c r="G86" s="117"/>
      <c r="H86" s="117"/>
      <c r="I86" s="117"/>
      <c r="J86" s="117"/>
      <c r="K86" s="117"/>
      <c r="L86" s="117"/>
      <c r="M86" s="117"/>
    </row>
    <row r="87" spans="1:13" ht="15" customHeight="1">
      <c r="A87" s="117"/>
      <c r="B87" s="260" t="s">
        <v>86</v>
      </c>
      <c r="C87" s="260" t="s">
        <v>86</v>
      </c>
      <c r="D87" s="260" t="s">
        <v>84</v>
      </c>
      <c r="E87" s="261" t="s">
        <v>107</v>
      </c>
      <c r="F87" s="263">
        <v>12.47</v>
      </c>
      <c r="G87" s="117"/>
      <c r="H87" s="117">
        <v>0.96</v>
      </c>
      <c r="I87" s="117">
        <v>11.51</v>
      </c>
      <c r="J87" s="117"/>
      <c r="K87" s="117"/>
      <c r="L87" s="117"/>
      <c r="M87" s="117"/>
    </row>
    <row r="88" spans="1:13" ht="15" customHeight="1">
      <c r="A88" s="117"/>
      <c r="B88" s="260"/>
      <c r="C88" s="260" t="s">
        <v>124</v>
      </c>
      <c r="D88" s="260"/>
      <c r="E88" s="261" t="s">
        <v>156</v>
      </c>
      <c r="F88" s="263">
        <v>481.23</v>
      </c>
      <c r="G88" s="117"/>
      <c r="H88" s="117"/>
      <c r="I88" s="117"/>
      <c r="J88" s="117"/>
      <c r="K88" s="117"/>
      <c r="L88" s="117"/>
      <c r="M88" s="117"/>
    </row>
    <row r="89" spans="1:13" ht="15" customHeight="1">
      <c r="A89" s="117"/>
      <c r="B89" s="260" t="s">
        <v>86</v>
      </c>
      <c r="C89" s="260" t="s">
        <v>86</v>
      </c>
      <c r="D89" s="260" t="s">
        <v>84</v>
      </c>
      <c r="E89" s="261" t="s">
        <v>158</v>
      </c>
      <c r="F89" s="263">
        <v>81.68</v>
      </c>
      <c r="G89" s="117"/>
      <c r="H89" s="117"/>
      <c r="I89" s="117">
        <v>81.68</v>
      </c>
      <c r="J89" s="117"/>
      <c r="K89" s="117"/>
      <c r="L89" s="117"/>
      <c r="M89" s="117"/>
    </row>
    <row r="90" spans="1:13" ht="15" customHeight="1">
      <c r="A90" s="117"/>
      <c r="B90" s="260" t="s">
        <v>86</v>
      </c>
      <c r="C90" s="260" t="s">
        <v>86</v>
      </c>
      <c r="D90" s="260" t="s">
        <v>96</v>
      </c>
      <c r="E90" s="261" t="s">
        <v>159</v>
      </c>
      <c r="F90" s="263">
        <v>398.65</v>
      </c>
      <c r="G90" s="117">
        <v>214.01</v>
      </c>
      <c r="H90" s="117">
        <v>184.56</v>
      </c>
      <c r="I90" s="117">
        <v>0.08</v>
      </c>
      <c r="J90" s="117"/>
      <c r="K90" s="117"/>
      <c r="L90" s="117"/>
      <c r="M90" s="117"/>
    </row>
    <row r="91" spans="1:13" ht="15" customHeight="1">
      <c r="A91" s="117"/>
      <c r="B91" s="260"/>
      <c r="C91" s="260" t="s">
        <v>112</v>
      </c>
      <c r="D91" s="260"/>
      <c r="E91" s="261" t="s">
        <v>161</v>
      </c>
      <c r="F91" s="263">
        <v>0.9</v>
      </c>
      <c r="G91" s="117"/>
      <c r="H91" s="117"/>
      <c r="I91" s="117"/>
      <c r="J91" s="117"/>
      <c r="K91" s="117"/>
      <c r="L91" s="117"/>
      <c r="M91" s="117"/>
    </row>
    <row r="92" spans="1:13" ht="15" customHeight="1">
      <c r="A92" s="117"/>
      <c r="B92" s="260" t="s">
        <v>86</v>
      </c>
      <c r="C92" s="260" t="s">
        <v>86</v>
      </c>
      <c r="D92" s="260" t="s">
        <v>84</v>
      </c>
      <c r="E92" s="261" t="s">
        <v>89</v>
      </c>
      <c r="F92" s="263">
        <v>0.9</v>
      </c>
      <c r="G92" s="117"/>
      <c r="H92" s="117">
        <v>0.9</v>
      </c>
      <c r="I92" s="117"/>
      <c r="J92" s="117"/>
      <c r="K92" s="117"/>
      <c r="L92" s="117"/>
      <c r="M92" s="117"/>
    </row>
    <row r="93" spans="1:13" ht="15" customHeight="1">
      <c r="A93" s="117"/>
      <c r="B93" s="260" t="s">
        <v>105</v>
      </c>
      <c r="C93" s="260"/>
      <c r="D93" s="260"/>
      <c r="E93" s="261" t="s">
        <v>34</v>
      </c>
      <c r="F93" s="263">
        <v>0</v>
      </c>
      <c r="G93" s="117"/>
      <c r="H93" s="117"/>
      <c r="I93" s="117"/>
      <c r="J93" s="117"/>
      <c r="K93" s="117"/>
      <c r="L93" s="117"/>
      <c r="M93" s="117"/>
    </row>
    <row r="94" spans="1:13" ht="15" customHeight="1">
      <c r="A94" s="117"/>
      <c r="B94" s="260"/>
      <c r="C94" s="260" t="s">
        <v>112</v>
      </c>
      <c r="D94" s="260"/>
      <c r="E94" s="261" t="s">
        <v>113</v>
      </c>
      <c r="F94" s="263">
        <v>0</v>
      </c>
      <c r="G94" s="117"/>
      <c r="H94" s="117"/>
      <c r="I94" s="117"/>
      <c r="J94" s="117"/>
      <c r="K94" s="117"/>
      <c r="L94" s="117"/>
      <c r="M94" s="117"/>
    </row>
    <row r="95" spans="1:13" ht="15" customHeight="1">
      <c r="A95" s="117"/>
      <c r="B95" s="260" t="s">
        <v>86</v>
      </c>
      <c r="C95" s="260" t="s">
        <v>86</v>
      </c>
      <c r="D95" s="260" t="s">
        <v>84</v>
      </c>
      <c r="E95" s="261" t="s">
        <v>114</v>
      </c>
      <c r="F95" s="263">
        <v>16.3</v>
      </c>
      <c r="G95" s="117">
        <v>16.3</v>
      </c>
      <c r="H95" s="117"/>
      <c r="I95" s="117"/>
      <c r="J95" s="117"/>
      <c r="K95" s="117"/>
      <c r="L95" s="117"/>
      <c r="M95" s="117"/>
    </row>
    <row r="96" spans="1:13" ht="15" customHeight="1">
      <c r="A96" s="117"/>
      <c r="B96" s="260" t="s">
        <v>106</v>
      </c>
      <c r="C96" s="260"/>
      <c r="D96" s="260"/>
      <c r="E96" s="261" t="s">
        <v>40</v>
      </c>
      <c r="F96" s="263">
        <v>19.44</v>
      </c>
      <c r="G96" s="117"/>
      <c r="H96" s="117"/>
      <c r="I96" s="117"/>
      <c r="J96" s="117"/>
      <c r="K96" s="117"/>
      <c r="L96" s="117"/>
      <c r="M96" s="117"/>
    </row>
    <row r="97" spans="1:13" ht="15" customHeight="1">
      <c r="A97" s="117"/>
      <c r="B97" s="260"/>
      <c r="C97" s="260" t="s">
        <v>84</v>
      </c>
      <c r="D97" s="260"/>
      <c r="E97" s="261" t="s">
        <v>41</v>
      </c>
      <c r="F97" s="263">
        <v>19.44</v>
      </c>
      <c r="G97" s="117"/>
      <c r="H97" s="117"/>
      <c r="I97" s="117"/>
      <c r="J97" s="117"/>
      <c r="K97" s="117"/>
      <c r="L97" s="117"/>
      <c r="M97" s="117"/>
    </row>
    <row r="98" spans="1:13" ht="15" customHeight="1">
      <c r="A98" s="117"/>
      <c r="B98" s="260" t="s">
        <v>86</v>
      </c>
      <c r="C98" s="260" t="s">
        <v>86</v>
      </c>
      <c r="D98" s="260" t="s">
        <v>87</v>
      </c>
      <c r="E98" s="261" t="s">
        <v>43</v>
      </c>
      <c r="F98" s="263">
        <v>19.44</v>
      </c>
      <c r="G98" s="117">
        <v>19.44</v>
      </c>
      <c r="H98" s="117"/>
      <c r="I98" s="117"/>
      <c r="J98" s="117"/>
      <c r="K98" s="117"/>
      <c r="L98" s="117"/>
      <c r="M98" s="117"/>
    </row>
    <row r="99" spans="1:13" ht="15" customHeight="1">
      <c r="A99" s="268" t="s">
        <v>69</v>
      </c>
      <c r="B99" s="210"/>
      <c r="C99" s="210"/>
      <c r="D99" s="210"/>
      <c r="E99" s="211" t="s">
        <v>55</v>
      </c>
      <c r="F99" s="269">
        <v>2059.84</v>
      </c>
      <c r="G99" s="269">
        <v>556.72</v>
      </c>
      <c r="H99" s="269">
        <v>1310.32</v>
      </c>
      <c r="I99" s="269">
        <v>7.8</v>
      </c>
      <c r="J99" s="269">
        <v>185</v>
      </c>
      <c r="K99" s="117"/>
      <c r="L99" s="117"/>
      <c r="M99" s="117"/>
    </row>
    <row r="100" spans="1:13" ht="15" customHeight="1">
      <c r="A100" s="117"/>
      <c r="B100" s="270" t="s">
        <v>83</v>
      </c>
      <c r="C100" s="270"/>
      <c r="D100" s="270"/>
      <c r="E100" s="271" t="s">
        <v>32</v>
      </c>
      <c r="F100" s="272">
        <v>1993.74</v>
      </c>
      <c r="G100" s="272">
        <v>490.62</v>
      </c>
      <c r="H100" s="272">
        <v>1310.32</v>
      </c>
      <c r="I100" s="272">
        <v>7.8</v>
      </c>
      <c r="J100" s="272">
        <v>185</v>
      </c>
      <c r="K100" s="117"/>
      <c r="L100" s="117"/>
      <c r="M100" s="117"/>
    </row>
    <row r="101" spans="1:13" ht="15" customHeight="1">
      <c r="A101" s="117"/>
      <c r="B101" s="270"/>
      <c r="C101" s="270" t="s">
        <v>124</v>
      </c>
      <c r="D101" s="270"/>
      <c r="E101" s="271" t="s">
        <v>139</v>
      </c>
      <c r="F101" s="272">
        <v>1985.94</v>
      </c>
      <c r="G101" s="272">
        <v>490.62</v>
      </c>
      <c r="H101" s="272">
        <v>1310.32</v>
      </c>
      <c r="I101" s="272"/>
      <c r="J101" s="272">
        <v>185</v>
      </c>
      <c r="K101" s="117"/>
      <c r="L101" s="117"/>
      <c r="M101" s="117"/>
    </row>
    <row r="102" spans="1:13" ht="15" customHeight="1">
      <c r="A102" s="117"/>
      <c r="B102" s="270" t="s">
        <v>86</v>
      </c>
      <c r="C102" s="270"/>
      <c r="D102" s="270" t="s">
        <v>90</v>
      </c>
      <c r="E102" s="271" t="s">
        <v>140</v>
      </c>
      <c r="F102" s="272">
        <f aca="true" t="shared" si="1" ref="F102:F107">SUM(G102:J102)</f>
        <v>1985.94</v>
      </c>
      <c r="G102" s="272">
        <v>490.62</v>
      </c>
      <c r="H102" s="272">
        <v>1310.32</v>
      </c>
      <c r="I102" s="272"/>
      <c r="J102" s="272">
        <v>185</v>
      </c>
      <c r="K102" s="117"/>
      <c r="L102" s="117"/>
      <c r="M102" s="117"/>
    </row>
    <row r="103" spans="1:13" ht="15" customHeight="1">
      <c r="A103" s="117"/>
      <c r="B103" s="270"/>
      <c r="C103" s="270" t="s">
        <v>96</v>
      </c>
      <c r="D103" s="270"/>
      <c r="E103" s="271" t="s">
        <v>97</v>
      </c>
      <c r="F103" s="272">
        <f t="shared" si="1"/>
        <v>7.8</v>
      </c>
      <c r="G103" s="272"/>
      <c r="H103" s="272"/>
      <c r="I103" s="272">
        <v>7.8</v>
      </c>
      <c r="J103" s="272"/>
      <c r="K103" s="117"/>
      <c r="L103" s="117"/>
      <c r="M103" s="117"/>
    </row>
    <row r="104" spans="1:13" ht="15" customHeight="1">
      <c r="A104" s="117"/>
      <c r="B104" s="270" t="s">
        <v>86</v>
      </c>
      <c r="C104" s="270" t="s">
        <v>86</v>
      </c>
      <c r="D104" s="270" t="s">
        <v>84</v>
      </c>
      <c r="E104" s="271" t="s">
        <v>201</v>
      </c>
      <c r="F104" s="272">
        <f t="shared" si="1"/>
        <v>7.8</v>
      </c>
      <c r="G104" s="272"/>
      <c r="H104" s="272"/>
      <c r="I104" s="272">
        <v>7.8</v>
      </c>
      <c r="J104" s="272"/>
      <c r="K104" s="117"/>
      <c r="L104" s="117"/>
      <c r="M104" s="117"/>
    </row>
    <row r="105" spans="1:13" ht="15" customHeight="1">
      <c r="A105" s="27"/>
      <c r="B105" s="270" t="s">
        <v>105</v>
      </c>
      <c r="C105" s="270"/>
      <c r="D105" s="270"/>
      <c r="E105" s="271" t="s">
        <v>34</v>
      </c>
      <c r="F105" s="272">
        <f t="shared" si="1"/>
        <v>23.3</v>
      </c>
      <c r="G105" s="272">
        <v>23.3</v>
      </c>
      <c r="H105" s="272"/>
      <c r="I105" s="272"/>
      <c r="J105" s="272"/>
      <c r="K105" s="117"/>
      <c r="L105" s="117"/>
      <c r="M105" s="117"/>
    </row>
    <row r="106" spans="1:13" ht="15" customHeight="1">
      <c r="A106" s="27"/>
      <c r="B106" s="270"/>
      <c r="C106" s="270" t="s">
        <v>112</v>
      </c>
      <c r="D106" s="270"/>
      <c r="E106" s="271" t="s">
        <v>113</v>
      </c>
      <c r="F106" s="272">
        <f t="shared" si="1"/>
        <v>23.3</v>
      </c>
      <c r="G106" s="272">
        <v>23.3</v>
      </c>
      <c r="H106" s="272"/>
      <c r="I106" s="272"/>
      <c r="J106" s="272"/>
      <c r="K106" s="117"/>
      <c r="L106" s="117"/>
      <c r="M106" s="117"/>
    </row>
    <row r="107" spans="1:13" ht="15" customHeight="1">
      <c r="A107" s="27"/>
      <c r="B107" s="270" t="s">
        <v>86</v>
      </c>
      <c r="C107" s="270" t="s">
        <v>86</v>
      </c>
      <c r="D107" s="270" t="s">
        <v>84</v>
      </c>
      <c r="E107" s="271" t="s">
        <v>130</v>
      </c>
      <c r="F107" s="272">
        <f t="shared" si="1"/>
        <v>23.3</v>
      </c>
      <c r="G107" s="272">
        <v>23.3</v>
      </c>
      <c r="H107" s="272"/>
      <c r="I107" s="272"/>
      <c r="J107" s="272"/>
      <c r="K107" s="117"/>
      <c r="L107" s="117"/>
      <c r="M107" s="117"/>
    </row>
    <row r="108" spans="1:13" ht="15" customHeight="1">
      <c r="A108" s="27"/>
      <c r="B108" s="270" t="s">
        <v>106</v>
      </c>
      <c r="C108" s="270"/>
      <c r="D108" s="270"/>
      <c r="E108" s="271" t="s">
        <v>40</v>
      </c>
      <c r="F108" s="193">
        <v>42.8</v>
      </c>
      <c r="G108" s="193">
        <v>42.8</v>
      </c>
      <c r="H108" s="272"/>
      <c r="I108" s="272"/>
      <c r="J108" s="272"/>
      <c r="K108" s="117"/>
      <c r="L108" s="117"/>
      <c r="M108" s="117"/>
    </row>
    <row r="109" spans="1:13" ht="15" customHeight="1">
      <c r="A109" s="27"/>
      <c r="B109" s="270"/>
      <c r="C109" s="270" t="s">
        <v>84</v>
      </c>
      <c r="D109" s="270"/>
      <c r="E109" s="271" t="s">
        <v>41</v>
      </c>
      <c r="F109" s="193">
        <v>42.8</v>
      </c>
      <c r="G109" s="193">
        <v>42.8</v>
      </c>
      <c r="H109" s="272"/>
      <c r="I109" s="272"/>
      <c r="J109" s="272"/>
      <c r="K109" s="117"/>
      <c r="L109" s="117"/>
      <c r="M109" s="117"/>
    </row>
    <row r="110" spans="1:13" ht="15" customHeight="1">
      <c r="A110" s="27"/>
      <c r="B110" s="270" t="s">
        <v>86</v>
      </c>
      <c r="C110" s="270" t="s">
        <v>86</v>
      </c>
      <c r="D110" s="270" t="s">
        <v>87</v>
      </c>
      <c r="E110" s="271" t="s">
        <v>43</v>
      </c>
      <c r="F110" s="193">
        <v>42.8</v>
      </c>
      <c r="G110" s="193">
        <v>42.8</v>
      </c>
      <c r="H110" s="272"/>
      <c r="I110" s="272"/>
      <c r="J110" s="272"/>
      <c r="K110" s="117"/>
      <c r="L110" s="117"/>
      <c r="M110" s="117"/>
    </row>
    <row r="111" spans="1:13" s="256" customFormat="1" ht="15" customHeight="1">
      <c r="A111" s="273" t="s">
        <v>70</v>
      </c>
      <c r="B111" s="274"/>
      <c r="C111" s="274"/>
      <c r="D111" s="274"/>
      <c r="E111" s="275" t="s">
        <v>55</v>
      </c>
      <c r="F111" s="276">
        <f>G111+H111+I111</f>
        <v>242.54000000000002</v>
      </c>
      <c r="G111" s="274">
        <v>147.43</v>
      </c>
      <c r="H111" s="274">
        <v>60.55</v>
      </c>
      <c r="I111" s="274">
        <f>I112</f>
        <v>34.56</v>
      </c>
      <c r="J111" s="274"/>
      <c r="K111" s="274"/>
      <c r="L111" s="274"/>
      <c r="M111" s="274"/>
    </row>
    <row r="112" spans="2:13" ht="15" customHeight="1">
      <c r="B112" s="277" t="s">
        <v>83</v>
      </c>
      <c r="C112" s="277"/>
      <c r="D112" s="277"/>
      <c r="E112" s="278" t="s">
        <v>32</v>
      </c>
      <c r="F112" s="279">
        <v>220.84</v>
      </c>
      <c r="G112" s="117">
        <v>147.43</v>
      </c>
      <c r="H112" s="117"/>
      <c r="I112" s="117">
        <f>I117+I114</f>
        <v>34.56</v>
      </c>
      <c r="J112" s="117"/>
      <c r="K112" s="117"/>
      <c r="L112" s="117"/>
      <c r="M112" s="117"/>
    </row>
    <row r="113" spans="1:13" ht="15" customHeight="1">
      <c r="A113" s="117"/>
      <c r="B113" s="277"/>
      <c r="C113" s="277" t="s">
        <v>87</v>
      </c>
      <c r="D113" s="277"/>
      <c r="E113" s="278" t="s">
        <v>141</v>
      </c>
      <c r="F113" s="279">
        <v>142.79</v>
      </c>
      <c r="G113" s="117"/>
      <c r="H113" s="117"/>
      <c r="I113" s="117"/>
      <c r="J113" s="117"/>
      <c r="K113" s="117"/>
      <c r="L113" s="117"/>
      <c r="M113" s="117"/>
    </row>
    <row r="114" spans="1:13" ht="15" customHeight="1">
      <c r="A114" s="117"/>
      <c r="B114" s="277" t="s">
        <v>86</v>
      </c>
      <c r="C114" s="277" t="s">
        <v>86</v>
      </c>
      <c r="D114" s="277" t="s">
        <v>84</v>
      </c>
      <c r="E114" s="278" t="s">
        <v>89</v>
      </c>
      <c r="F114" s="279">
        <f>G114+I114</f>
        <v>134.01</v>
      </c>
      <c r="G114" s="117">
        <v>125.73</v>
      </c>
      <c r="H114" s="117"/>
      <c r="I114" s="117">
        <v>8.28</v>
      </c>
      <c r="J114" s="117"/>
      <c r="K114" s="117"/>
      <c r="L114" s="117"/>
      <c r="M114" s="117"/>
    </row>
    <row r="115" spans="1:13" ht="15" customHeight="1">
      <c r="A115" s="117"/>
      <c r="B115" s="277"/>
      <c r="C115" s="277" t="s">
        <v>84</v>
      </c>
      <c r="D115" s="277"/>
      <c r="E115" s="278" t="s">
        <v>85</v>
      </c>
      <c r="F115" s="279">
        <v>30.87</v>
      </c>
      <c r="G115" s="117">
        <v>125.73</v>
      </c>
      <c r="H115" s="117"/>
      <c r="I115" s="117"/>
      <c r="J115" s="117"/>
      <c r="K115" s="117"/>
      <c r="L115" s="117"/>
      <c r="M115" s="117"/>
    </row>
    <row r="116" spans="1:13" ht="15" customHeight="1">
      <c r="A116" s="117"/>
      <c r="B116" s="277" t="s">
        <v>86</v>
      </c>
      <c r="C116" s="277" t="s">
        <v>86</v>
      </c>
      <c r="D116" s="277" t="s">
        <v>87</v>
      </c>
      <c r="E116" s="278" t="s">
        <v>88</v>
      </c>
      <c r="F116" s="279">
        <v>30.87</v>
      </c>
      <c r="G116" s="117">
        <v>125.73</v>
      </c>
      <c r="H116" s="117">
        <v>60.55</v>
      </c>
      <c r="I116" s="117"/>
      <c r="J116" s="117"/>
      <c r="K116" s="117"/>
      <c r="L116" s="117"/>
      <c r="M116" s="117"/>
    </row>
    <row r="117" spans="1:13" ht="15" customHeight="1">
      <c r="A117" s="117"/>
      <c r="B117" s="277"/>
      <c r="C117" s="277" t="s">
        <v>96</v>
      </c>
      <c r="D117" s="277"/>
      <c r="E117" s="278" t="s">
        <v>97</v>
      </c>
      <c r="F117" s="279">
        <v>47.18</v>
      </c>
      <c r="G117" s="117"/>
      <c r="H117" s="117"/>
      <c r="I117" s="117">
        <v>26.28</v>
      </c>
      <c r="J117" s="117"/>
      <c r="K117" s="117"/>
      <c r="L117" s="117"/>
      <c r="M117" s="117"/>
    </row>
    <row r="118" spans="1:13" ht="15" customHeight="1">
      <c r="A118" s="117"/>
      <c r="B118" s="277" t="s">
        <v>86</v>
      </c>
      <c r="C118" s="277" t="s">
        <v>86</v>
      </c>
      <c r="D118" s="277" t="s">
        <v>87</v>
      </c>
      <c r="E118" s="278" t="s">
        <v>98</v>
      </c>
      <c r="F118" s="279">
        <v>1.53</v>
      </c>
      <c r="G118" s="117"/>
      <c r="H118" s="117"/>
      <c r="I118" s="117">
        <v>26.28</v>
      </c>
      <c r="J118" s="117"/>
      <c r="K118" s="117"/>
      <c r="L118" s="117"/>
      <c r="M118" s="117"/>
    </row>
    <row r="119" spans="1:13" ht="15" customHeight="1">
      <c r="A119" s="117"/>
      <c r="B119" s="277" t="s">
        <v>86</v>
      </c>
      <c r="C119" s="277" t="s">
        <v>86</v>
      </c>
      <c r="D119" s="277" t="s">
        <v>84</v>
      </c>
      <c r="E119" s="278" t="s">
        <v>107</v>
      </c>
      <c r="F119" s="279">
        <v>5.27</v>
      </c>
      <c r="G119" s="117"/>
      <c r="H119" s="117"/>
      <c r="I119" s="117"/>
      <c r="J119" s="117"/>
      <c r="K119" s="117"/>
      <c r="L119" s="117"/>
      <c r="M119" s="117"/>
    </row>
    <row r="120" spans="1:13" ht="15" customHeight="1">
      <c r="A120" s="117"/>
      <c r="B120" s="277" t="s">
        <v>86</v>
      </c>
      <c r="C120" s="277" t="s">
        <v>86</v>
      </c>
      <c r="D120" s="277" t="s">
        <v>142</v>
      </c>
      <c r="E120" s="278" t="s">
        <v>143</v>
      </c>
      <c r="F120" s="279">
        <v>20.98</v>
      </c>
      <c r="G120" s="117"/>
      <c r="H120" s="117"/>
      <c r="I120" s="117"/>
      <c r="J120" s="117"/>
      <c r="K120" s="117"/>
      <c r="L120" s="117"/>
      <c r="M120" s="117"/>
    </row>
    <row r="121" spans="1:13" ht="15" customHeight="1">
      <c r="A121" s="117"/>
      <c r="B121" s="277" t="s">
        <v>86</v>
      </c>
      <c r="C121" s="277" t="s">
        <v>86</v>
      </c>
      <c r="D121" s="277" t="s">
        <v>90</v>
      </c>
      <c r="E121" s="278" t="s">
        <v>144</v>
      </c>
      <c r="F121" s="279">
        <v>19.4</v>
      </c>
      <c r="G121" s="117"/>
      <c r="H121" s="117"/>
      <c r="I121" s="117"/>
      <c r="J121" s="117"/>
      <c r="K121" s="117"/>
      <c r="L121" s="117"/>
      <c r="M121" s="117"/>
    </row>
    <row r="122" spans="1:13" ht="15" customHeight="1">
      <c r="A122" s="117"/>
      <c r="B122" s="278">
        <v>210</v>
      </c>
      <c r="C122" s="277"/>
      <c r="D122" s="277"/>
      <c r="E122" s="278" t="s">
        <v>34</v>
      </c>
      <c r="F122" s="279">
        <v>10.06</v>
      </c>
      <c r="G122" s="117">
        <v>10.06</v>
      </c>
      <c r="H122" s="117"/>
      <c r="I122" s="117"/>
      <c r="J122" s="117"/>
      <c r="K122" s="117"/>
      <c r="L122" s="117"/>
      <c r="M122" s="117"/>
    </row>
    <row r="123" spans="1:13" ht="15" customHeight="1">
      <c r="A123" s="117"/>
      <c r="B123" s="277"/>
      <c r="C123" s="277" t="s">
        <v>112</v>
      </c>
      <c r="D123" s="277"/>
      <c r="E123" s="278" t="s">
        <v>113</v>
      </c>
      <c r="F123" s="279">
        <v>10.06</v>
      </c>
      <c r="G123" s="117">
        <v>10.06</v>
      </c>
      <c r="H123" s="117"/>
      <c r="I123" s="117"/>
      <c r="J123" s="117"/>
      <c r="K123" s="117"/>
      <c r="L123" s="117"/>
      <c r="M123" s="117"/>
    </row>
    <row r="124" spans="1:13" ht="15" customHeight="1">
      <c r="A124" s="117"/>
      <c r="B124" s="277" t="s">
        <v>86</v>
      </c>
      <c r="C124" s="277" t="s">
        <v>86</v>
      </c>
      <c r="D124" s="278">
        <v>1</v>
      </c>
      <c r="E124" s="278" t="s">
        <v>135</v>
      </c>
      <c r="F124" s="279">
        <v>10.06</v>
      </c>
      <c r="G124" s="117">
        <v>10.06</v>
      </c>
      <c r="H124" s="117"/>
      <c r="I124" s="117"/>
      <c r="J124" s="117"/>
      <c r="K124" s="117"/>
      <c r="L124" s="117"/>
      <c r="M124" s="117"/>
    </row>
    <row r="125" spans="1:13" ht="15" customHeight="1">
      <c r="A125" s="117"/>
      <c r="B125" s="278">
        <v>221</v>
      </c>
      <c r="C125" s="277"/>
      <c r="D125" s="277"/>
      <c r="E125" s="278" t="s">
        <v>40</v>
      </c>
      <c r="F125" s="279">
        <v>11.64</v>
      </c>
      <c r="G125" s="117">
        <v>11.64</v>
      </c>
      <c r="H125" s="117"/>
      <c r="I125" s="117"/>
      <c r="J125" s="117"/>
      <c r="K125" s="117"/>
      <c r="L125" s="117"/>
      <c r="M125" s="117"/>
    </row>
    <row r="126" spans="1:13" ht="15" customHeight="1">
      <c r="A126" s="117"/>
      <c r="B126" s="277"/>
      <c r="C126" s="278">
        <v>2</v>
      </c>
      <c r="D126" s="277"/>
      <c r="E126" s="278" t="s">
        <v>41</v>
      </c>
      <c r="F126" s="279">
        <v>11.64</v>
      </c>
      <c r="G126" s="117">
        <v>11.64</v>
      </c>
      <c r="H126" s="117"/>
      <c r="I126" s="117"/>
      <c r="J126" s="117"/>
      <c r="K126" s="117"/>
      <c r="L126" s="117"/>
      <c r="M126" s="117"/>
    </row>
    <row r="127" spans="1:13" ht="15" customHeight="1">
      <c r="A127" s="117"/>
      <c r="B127" s="277" t="s">
        <v>86</v>
      </c>
      <c r="C127" s="277" t="s">
        <v>86</v>
      </c>
      <c r="D127" s="278">
        <v>1</v>
      </c>
      <c r="E127" s="278" t="s">
        <v>43</v>
      </c>
      <c r="F127" s="279">
        <v>11.64</v>
      </c>
      <c r="G127" s="117">
        <v>11.64</v>
      </c>
      <c r="H127" s="117"/>
      <c r="I127" s="117"/>
      <c r="J127" s="117"/>
      <c r="K127" s="117"/>
      <c r="L127" s="117"/>
      <c r="M127" s="117"/>
    </row>
    <row r="128" spans="1:13" ht="15" customHeight="1">
      <c r="A128" s="117" t="s">
        <v>71</v>
      </c>
      <c r="B128" s="277"/>
      <c r="C128" s="277"/>
      <c r="D128" s="277"/>
      <c r="E128" s="261" t="s">
        <v>55</v>
      </c>
      <c r="F128" s="279">
        <f>F129+F135</f>
        <v>45.38</v>
      </c>
      <c r="G128" s="280">
        <v>39.92</v>
      </c>
      <c r="H128" s="280">
        <v>4.9</v>
      </c>
      <c r="I128" s="280">
        <v>0.56</v>
      </c>
      <c r="J128" s="117"/>
      <c r="K128" s="117"/>
      <c r="L128" s="117"/>
      <c r="M128" s="117"/>
    </row>
    <row r="129" spans="2:13" ht="15" customHeight="1">
      <c r="B129" s="266">
        <v>208</v>
      </c>
      <c r="C129" s="265"/>
      <c r="D129" s="265"/>
      <c r="E129" s="266" t="s">
        <v>32</v>
      </c>
      <c r="F129" s="264">
        <v>43.24</v>
      </c>
      <c r="G129" s="280">
        <v>37.78</v>
      </c>
      <c r="H129" s="280">
        <v>4.9</v>
      </c>
      <c r="I129" s="280">
        <v>0.56</v>
      </c>
      <c r="J129" s="117"/>
      <c r="K129" s="117"/>
      <c r="L129" s="117"/>
      <c r="M129" s="117"/>
    </row>
    <row r="130" spans="1:13" ht="15" customHeight="1">
      <c r="A130" s="117"/>
      <c r="B130" s="265"/>
      <c r="C130" s="265" t="s">
        <v>96</v>
      </c>
      <c r="D130" s="265"/>
      <c r="E130" s="266" t="s">
        <v>97</v>
      </c>
      <c r="F130" s="264">
        <v>5.5</v>
      </c>
      <c r="G130" s="280">
        <v>5.5</v>
      </c>
      <c r="H130" s="280"/>
      <c r="I130" s="280"/>
      <c r="J130" s="117"/>
      <c r="K130" s="117"/>
      <c r="L130" s="117"/>
      <c r="M130" s="117"/>
    </row>
    <row r="131" spans="1:13" ht="15" customHeight="1">
      <c r="A131" s="117"/>
      <c r="B131" s="265" t="s">
        <v>86</v>
      </c>
      <c r="C131" s="265" t="s">
        <v>86</v>
      </c>
      <c r="D131" s="265" t="s">
        <v>84</v>
      </c>
      <c r="E131" s="266" t="s">
        <v>107</v>
      </c>
      <c r="F131" s="264">
        <v>0.2</v>
      </c>
      <c r="G131" s="280">
        <v>0.2</v>
      </c>
      <c r="H131" s="280"/>
      <c r="I131" s="280"/>
      <c r="J131" s="117"/>
      <c r="K131" s="117"/>
      <c r="L131" s="117"/>
      <c r="M131" s="117"/>
    </row>
    <row r="132" spans="1:13" ht="15" customHeight="1">
      <c r="A132" s="117"/>
      <c r="B132" s="265" t="s">
        <v>86</v>
      </c>
      <c r="C132" s="265" t="s">
        <v>86</v>
      </c>
      <c r="D132" s="265" t="s">
        <v>96</v>
      </c>
      <c r="E132" s="266" t="s">
        <v>108</v>
      </c>
      <c r="F132" s="264">
        <v>5.3</v>
      </c>
      <c r="G132" s="280">
        <v>5.3</v>
      </c>
      <c r="H132" s="280"/>
      <c r="I132" s="280"/>
      <c r="J132" s="117"/>
      <c r="K132" s="117"/>
      <c r="L132" s="117"/>
      <c r="M132" s="117"/>
    </row>
    <row r="133" spans="1:13" ht="15" customHeight="1">
      <c r="A133" s="117"/>
      <c r="B133" s="265"/>
      <c r="C133" s="265" t="s">
        <v>124</v>
      </c>
      <c r="D133" s="265"/>
      <c r="E133" s="266" t="s">
        <v>156</v>
      </c>
      <c r="F133" s="264">
        <v>37.74</v>
      </c>
      <c r="G133" s="280">
        <v>32.28</v>
      </c>
      <c r="H133" s="280">
        <v>4.9</v>
      </c>
      <c r="I133" s="280">
        <v>0.56</v>
      </c>
      <c r="J133" s="117"/>
      <c r="K133" s="117"/>
      <c r="L133" s="117"/>
      <c r="M133" s="117"/>
    </row>
    <row r="134" spans="1:13" ht="15" customHeight="1">
      <c r="A134" s="117"/>
      <c r="B134" s="265" t="s">
        <v>86</v>
      </c>
      <c r="C134" s="265" t="s">
        <v>86</v>
      </c>
      <c r="D134" s="265" t="s">
        <v>96</v>
      </c>
      <c r="E134" s="266" t="s">
        <v>159</v>
      </c>
      <c r="F134" s="264">
        <v>37.74</v>
      </c>
      <c r="G134" s="280">
        <v>32.28</v>
      </c>
      <c r="H134" s="280">
        <v>4.9</v>
      </c>
      <c r="I134" s="280">
        <v>0.56</v>
      </c>
      <c r="J134" s="117"/>
      <c r="K134" s="117"/>
      <c r="L134" s="117"/>
      <c r="M134" s="117"/>
    </row>
    <row r="135" spans="1:13" ht="15" customHeight="1">
      <c r="A135" s="117"/>
      <c r="B135" s="265" t="s">
        <v>105</v>
      </c>
      <c r="C135" s="265"/>
      <c r="D135" s="265"/>
      <c r="E135" s="266" t="s">
        <v>34</v>
      </c>
      <c r="F135" s="264">
        <v>2.14</v>
      </c>
      <c r="G135" s="280">
        <v>2.14</v>
      </c>
      <c r="H135" s="280"/>
      <c r="I135" s="280"/>
      <c r="J135" s="117"/>
      <c r="K135" s="117"/>
      <c r="L135" s="117"/>
      <c r="M135" s="117"/>
    </row>
    <row r="136" spans="1:13" ht="15" customHeight="1">
      <c r="A136" s="117"/>
      <c r="B136" s="265"/>
      <c r="C136" s="265" t="s">
        <v>112</v>
      </c>
      <c r="D136" s="265"/>
      <c r="E136" s="266" t="s">
        <v>113</v>
      </c>
      <c r="F136" s="264">
        <v>2.14</v>
      </c>
      <c r="G136" s="280">
        <v>2.14</v>
      </c>
      <c r="H136" s="280"/>
      <c r="I136" s="280"/>
      <c r="J136" s="117"/>
      <c r="K136" s="117"/>
      <c r="L136" s="117"/>
      <c r="M136" s="117"/>
    </row>
    <row r="137" spans="1:13" ht="15" customHeight="1">
      <c r="A137" s="117"/>
      <c r="B137" s="265" t="s">
        <v>86</v>
      </c>
      <c r="C137" s="265" t="s">
        <v>86</v>
      </c>
      <c r="D137" s="265" t="s">
        <v>84</v>
      </c>
      <c r="E137" s="266" t="s">
        <v>114</v>
      </c>
      <c r="F137" s="264">
        <v>2.14</v>
      </c>
      <c r="G137" s="280">
        <v>2.14</v>
      </c>
      <c r="H137" s="280"/>
      <c r="I137" s="280"/>
      <c r="J137" s="117"/>
      <c r="K137" s="117"/>
      <c r="L137" s="117"/>
      <c r="M137" s="117"/>
    </row>
    <row r="138" spans="1:13" ht="15" customHeight="1">
      <c r="A138" s="117" t="s">
        <v>72</v>
      </c>
      <c r="B138" s="210"/>
      <c r="C138" s="210"/>
      <c r="D138" s="210"/>
      <c r="E138" s="211" t="s">
        <v>55</v>
      </c>
      <c r="F138" s="280">
        <f>SUM(G138:J138)</f>
        <v>54.650000000000006</v>
      </c>
      <c r="G138" s="280">
        <f>SUM(G139:G150)</f>
        <v>49.67000000000001</v>
      </c>
      <c r="H138" s="280">
        <f>SUM(H139:H150)</f>
        <v>4.97</v>
      </c>
      <c r="I138" s="280">
        <f>SUM(I139:I150)</f>
        <v>0.01</v>
      </c>
      <c r="J138" s="117"/>
      <c r="K138" s="117"/>
      <c r="L138" s="117"/>
      <c r="M138" s="117"/>
    </row>
    <row r="139" spans="2:13" ht="15" customHeight="1">
      <c r="B139" s="283">
        <v>208</v>
      </c>
      <c r="C139" s="284"/>
      <c r="D139" s="284"/>
      <c r="E139" s="283" t="s">
        <v>32</v>
      </c>
      <c r="F139" s="282">
        <f aca="true" t="shared" si="2" ref="F139:F149">SUM(G139:L139)</f>
        <v>0</v>
      </c>
      <c r="G139" s="281"/>
      <c r="H139" s="282"/>
      <c r="I139" s="282"/>
      <c r="J139" s="117"/>
      <c r="K139" s="117"/>
      <c r="L139" s="117"/>
      <c r="M139" s="117"/>
    </row>
    <row r="140" spans="1:13" ht="15" customHeight="1">
      <c r="A140" s="117"/>
      <c r="B140" s="283"/>
      <c r="C140" s="284" t="s">
        <v>84</v>
      </c>
      <c r="D140" s="284"/>
      <c r="E140" s="283" t="s">
        <v>146</v>
      </c>
      <c r="F140" s="282">
        <f t="shared" si="2"/>
        <v>0</v>
      </c>
      <c r="G140" s="281"/>
      <c r="H140" s="282"/>
      <c r="I140" s="282"/>
      <c r="J140" s="117"/>
      <c r="K140" s="117"/>
      <c r="L140" s="117"/>
      <c r="M140" s="117"/>
    </row>
    <row r="141" spans="1:13" ht="15" customHeight="1">
      <c r="A141" s="117"/>
      <c r="B141" s="283">
        <v>208</v>
      </c>
      <c r="C141" s="284" t="s">
        <v>84</v>
      </c>
      <c r="D141" s="284" t="s">
        <v>94</v>
      </c>
      <c r="E141" s="283" t="s">
        <v>147</v>
      </c>
      <c r="F141" s="282">
        <f t="shared" si="2"/>
        <v>41.5</v>
      </c>
      <c r="G141" s="281">
        <v>36.52</v>
      </c>
      <c r="H141" s="282">
        <v>4.97</v>
      </c>
      <c r="I141" s="282">
        <v>0.01</v>
      </c>
      <c r="J141" s="117"/>
      <c r="K141" s="117"/>
      <c r="L141" s="117"/>
      <c r="M141" s="117"/>
    </row>
    <row r="142" spans="1:13" ht="15" customHeight="1">
      <c r="A142" s="117"/>
      <c r="B142" s="96" t="s">
        <v>83</v>
      </c>
      <c r="C142" s="96"/>
      <c r="D142" s="96"/>
      <c r="E142" s="283" t="s">
        <v>32</v>
      </c>
      <c r="F142" s="282">
        <f t="shared" si="2"/>
        <v>0</v>
      </c>
      <c r="G142" s="281"/>
      <c r="H142" s="282"/>
      <c r="I142" s="282"/>
      <c r="J142" s="117"/>
      <c r="K142" s="117"/>
      <c r="L142" s="117"/>
      <c r="M142" s="117"/>
    </row>
    <row r="143" spans="1:13" ht="15" customHeight="1">
      <c r="A143" s="117"/>
      <c r="B143" s="96"/>
      <c r="C143" s="96" t="s">
        <v>96</v>
      </c>
      <c r="D143" s="96"/>
      <c r="E143" s="122" t="s">
        <v>120</v>
      </c>
      <c r="F143" s="282">
        <f t="shared" si="2"/>
        <v>0</v>
      </c>
      <c r="G143" s="281"/>
      <c r="H143" s="282"/>
      <c r="I143" s="282"/>
      <c r="J143" s="117"/>
      <c r="K143" s="117"/>
      <c r="L143" s="117"/>
      <c r="M143" s="117"/>
    </row>
    <row r="144" spans="1:13" ht="15" customHeight="1">
      <c r="A144" s="117"/>
      <c r="B144" s="96" t="s">
        <v>83</v>
      </c>
      <c r="C144" s="96" t="s">
        <v>96</v>
      </c>
      <c r="D144" s="96" t="s">
        <v>96</v>
      </c>
      <c r="E144" s="122" t="s">
        <v>145</v>
      </c>
      <c r="F144" s="282">
        <f t="shared" si="2"/>
        <v>6.77</v>
      </c>
      <c r="G144" s="281">
        <v>6.77</v>
      </c>
      <c r="H144" s="282"/>
      <c r="I144" s="282"/>
      <c r="J144" s="117"/>
      <c r="K144" s="117"/>
      <c r="L144" s="117"/>
      <c r="M144" s="117"/>
    </row>
    <row r="145" spans="1:13" ht="15" customHeight="1">
      <c r="A145" s="117"/>
      <c r="B145" s="283">
        <v>210</v>
      </c>
      <c r="C145" s="284"/>
      <c r="D145" s="284"/>
      <c r="E145" s="283" t="s">
        <v>34</v>
      </c>
      <c r="F145" s="282">
        <f t="shared" si="2"/>
        <v>0</v>
      </c>
      <c r="G145" s="281"/>
      <c r="H145" s="282"/>
      <c r="I145" s="282"/>
      <c r="J145" s="117"/>
      <c r="K145" s="117"/>
      <c r="L145" s="117"/>
      <c r="M145" s="117"/>
    </row>
    <row r="146" spans="1:13" ht="15" customHeight="1">
      <c r="A146" s="117"/>
      <c r="B146" s="283"/>
      <c r="C146" s="284" t="s">
        <v>112</v>
      </c>
      <c r="D146" s="284"/>
      <c r="E146" s="283" t="s">
        <v>148</v>
      </c>
      <c r="F146" s="282">
        <f t="shared" si="2"/>
        <v>0</v>
      </c>
      <c r="G146" s="281"/>
      <c r="H146" s="282"/>
      <c r="I146" s="282"/>
      <c r="J146" s="183"/>
      <c r="K146" s="183"/>
      <c r="L146" s="183"/>
      <c r="M146" s="117"/>
    </row>
    <row r="147" spans="1:13" ht="15" customHeight="1">
      <c r="A147" s="117"/>
      <c r="B147" s="283">
        <v>210</v>
      </c>
      <c r="C147" s="284" t="s">
        <v>112</v>
      </c>
      <c r="D147" s="284" t="s">
        <v>84</v>
      </c>
      <c r="E147" s="283" t="s">
        <v>114</v>
      </c>
      <c r="F147" s="282">
        <f t="shared" si="2"/>
        <v>2.42</v>
      </c>
      <c r="G147" s="281">
        <v>2.42</v>
      </c>
      <c r="H147" s="282"/>
      <c r="I147" s="289"/>
      <c r="J147" s="117"/>
      <c r="K147" s="117"/>
      <c r="L147" s="117"/>
      <c r="M147" s="290"/>
    </row>
    <row r="148" spans="2:13" ht="15" customHeight="1">
      <c r="B148" s="285">
        <v>221</v>
      </c>
      <c r="C148" s="286"/>
      <c r="D148" s="286"/>
      <c r="E148" s="285" t="s">
        <v>40</v>
      </c>
      <c r="F148" s="287">
        <f t="shared" si="2"/>
        <v>0</v>
      </c>
      <c r="G148" s="288"/>
      <c r="H148" s="287"/>
      <c r="I148" s="291"/>
      <c r="J148" s="117"/>
      <c r="K148" s="117"/>
      <c r="L148" s="117"/>
      <c r="M148" s="292"/>
    </row>
    <row r="149" spans="1:13" ht="15" customHeight="1">
      <c r="A149" s="183"/>
      <c r="B149" s="285"/>
      <c r="C149" s="286" t="s">
        <v>84</v>
      </c>
      <c r="D149" s="286"/>
      <c r="E149" s="285" t="s">
        <v>41</v>
      </c>
      <c r="F149" s="287">
        <f t="shared" si="2"/>
        <v>0</v>
      </c>
      <c r="G149" s="288"/>
      <c r="H149" s="287"/>
      <c r="I149" s="291"/>
      <c r="J149" s="183"/>
      <c r="K149" s="183"/>
      <c r="L149" s="183"/>
      <c r="M149" s="292"/>
    </row>
    <row r="150" spans="1:13" ht="15" customHeight="1">
      <c r="A150" s="117"/>
      <c r="B150" s="283">
        <v>221</v>
      </c>
      <c r="C150" s="284" t="s">
        <v>165</v>
      </c>
      <c r="D150" s="284" t="s">
        <v>87</v>
      </c>
      <c r="E150" s="283" t="s">
        <v>43</v>
      </c>
      <c r="F150" s="282">
        <v>3.96</v>
      </c>
      <c r="G150" s="281">
        <v>3.96</v>
      </c>
      <c r="H150" s="282"/>
      <c r="I150" s="282"/>
      <c r="J150" s="117"/>
      <c r="K150" s="117"/>
      <c r="L150" s="117"/>
      <c r="M150" s="117"/>
    </row>
  </sheetData>
  <sheetProtection/>
  <mergeCells count="7">
    <mergeCell ref="A1:M1"/>
    <mergeCell ref="L2:M2"/>
    <mergeCell ref="L3:M3"/>
    <mergeCell ref="B4:D4"/>
    <mergeCell ref="F4:M4"/>
    <mergeCell ref="A4:A5"/>
    <mergeCell ref="E4:E5"/>
  </mergeCells>
  <printOptions horizontalCentered="1"/>
  <pageMargins left="0.12" right="0.19" top="0.31" bottom="0.31" header="0.24" footer="0.12"/>
  <pageSetup horizontalDpi="600" verticalDpi="600" orientation="landscape" paperSize="9" scale="75"/>
</worksheet>
</file>

<file path=xl/worksheets/sheet32.xml><?xml version="1.0" encoding="utf-8"?>
<worksheet xmlns="http://schemas.openxmlformats.org/spreadsheetml/2006/main" xmlns:r="http://schemas.openxmlformats.org/officeDocument/2006/relationships">
  <sheetPr>
    <tabColor indexed="21"/>
  </sheetPr>
  <dimension ref="A1:L22"/>
  <sheetViews>
    <sheetView showGridLines="0" showZeros="0" workbookViewId="0" topLeftCell="A1">
      <selection activeCell="H16" sqref="H16"/>
    </sheetView>
  </sheetViews>
  <sheetFormatPr defaultColWidth="9.33203125" defaultRowHeight="11.25"/>
  <cols>
    <col min="1" max="1" width="5.5" style="100" bestFit="1" customWidth="1"/>
    <col min="2" max="2" width="4.33203125" style="100" bestFit="1" customWidth="1"/>
    <col min="3" max="3" width="8.83203125" style="100" customWidth="1"/>
    <col min="4" max="4" width="35.66015625" style="100" customWidth="1"/>
    <col min="5" max="6" width="12.33203125" style="100" customWidth="1"/>
    <col min="7" max="7" width="13.33203125" style="100" customWidth="1"/>
    <col min="8" max="8" width="15.33203125" style="100" customWidth="1"/>
    <col min="9" max="10" width="9.16015625" style="100" customWidth="1"/>
    <col min="11" max="11" width="12.66015625" style="100" customWidth="1"/>
    <col min="12" max="241" width="9.16015625" style="100" customWidth="1"/>
    <col min="242" max="16384" width="9.33203125" style="100" customWidth="1"/>
  </cols>
  <sheetData>
    <row r="1" spans="1:12" ht="30" customHeight="1">
      <c r="A1" s="207" t="s">
        <v>202</v>
      </c>
      <c r="B1" s="207"/>
      <c r="C1" s="207"/>
      <c r="D1" s="207"/>
      <c r="E1" s="207"/>
      <c r="F1" s="207"/>
      <c r="G1" s="207"/>
      <c r="H1" s="207"/>
      <c r="I1" s="207"/>
      <c r="J1" s="207"/>
      <c r="K1" s="207"/>
      <c r="L1" s="207"/>
    </row>
    <row r="2" spans="1:12" ht="15.75" customHeight="1">
      <c r="A2"/>
      <c r="B2"/>
      <c r="C2"/>
      <c r="D2"/>
      <c r="E2"/>
      <c r="F2"/>
      <c r="G2"/>
      <c r="L2" s="213" t="s">
        <v>203</v>
      </c>
    </row>
    <row r="3" spans="1:12" ht="18" customHeight="1">
      <c r="A3" s="78" t="s">
        <v>170</v>
      </c>
      <c r="B3" s="208"/>
      <c r="C3" s="208"/>
      <c r="D3" s="208"/>
      <c r="E3" s="245"/>
      <c r="F3"/>
      <c r="G3" s="246"/>
      <c r="L3" s="255" t="s">
        <v>26</v>
      </c>
    </row>
    <row r="4" spans="1:12" s="99" customFormat="1" ht="12">
      <c r="A4" s="109" t="s">
        <v>76</v>
      </c>
      <c r="B4" s="109"/>
      <c r="C4" s="109"/>
      <c r="D4" s="247" t="s">
        <v>77</v>
      </c>
      <c r="E4" s="7" t="s">
        <v>171</v>
      </c>
      <c r="F4" s="7"/>
      <c r="G4" s="7"/>
      <c r="H4" s="7"/>
      <c r="I4" s="7"/>
      <c r="J4" s="7"/>
      <c r="K4" s="7"/>
      <c r="L4" s="7"/>
    </row>
    <row r="5" spans="1:12" s="99" customFormat="1" ht="12" customHeight="1">
      <c r="A5" s="143" t="s">
        <v>78</v>
      </c>
      <c r="B5" s="143" t="s">
        <v>79</v>
      </c>
      <c r="C5" s="143" t="s">
        <v>80</v>
      </c>
      <c r="D5" s="248"/>
      <c r="E5" s="7" t="s">
        <v>55</v>
      </c>
      <c r="F5" s="7" t="s">
        <v>31</v>
      </c>
      <c r="G5" s="7"/>
      <c r="H5" s="7" t="s">
        <v>35</v>
      </c>
      <c r="I5" s="7" t="s">
        <v>37</v>
      </c>
      <c r="J5" s="7" t="s">
        <v>204</v>
      </c>
      <c r="K5" s="7" t="s">
        <v>205</v>
      </c>
      <c r="L5" s="7" t="s">
        <v>206</v>
      </c>
    </row>
    <row r="6" spans="1:12" s="99" customFormat="1" ht="57.75" customHeight="1">
      <c r="A6" s="146"/>
      <c r="B6" s="146"/>
      <c r="C6" s="146"/>
      <c r="D6" s="249"/>
      <c r="E6" s="7"/>
      <c r="F6" s="9" t="s">
        <v>58</v>
      </c>
      <c r="G6" s="7" t="s">
        <v>59</v>
      </c>
      <c r="H6" s="7"/>
      <c r="I6" s="7"/>
      <c r="J6" s="7"/>
      <c r="K6" s="7"/>
      <c r="L6" s="7"/>
    </row>
    <row r="7" spans="1:12" s="99" customFormat="1" ht="18.75" customHeight="1">
      <c r="A7" s="210"/>
      <c r="B7" s="210"/>
      <c r="C7" s="210"/>
      <c r="D7" s="211" t="s">
        <v>55</v>
      </c>
      <c r="E7" s="250">
        <v>3927.24</v>
      </c>
      <c r="F7" s="250">
        <v>2472.54</v>
      </c>
      <c r="G7" s="7"/>
      <c r="H7" s="7">
        <v>1454.7</v>
      </c>
      <c r="I7" s="7"/>
      <c r="J7" s="7"/>
      <c r="K7" s="7"/>
      <c r="L7" s="7"/>
    </row>
    <row r="8" spans="1:12" ht="18" customHeight="1">
      <c r="A8" s="87" t="s">
        <v>83</v>
      </c>
      <c r="B8" s="87"/>
      <c r="C8" s="87"/>
      <c r="D8" s="251" t="s">
        <v>32</v>
      </c>
      <c r="E8" s="252">
        <v>3561.06</v>
      </c>
      <c r="F8" s="252">
        <v>2220.54</v>
      </c>
      <c r="G8" s="138"/>
      <c r="H8" s="117">
        <v>1340.52</v>
      </c>
      <c r="I8" s="117"/>
      <c r="J8" s="117"/>
      <c r="K8" s="117"/>
      <c r="L8" s="117"/>
    </row>
    <row r="9" spans="1:12" ht="18" customHeight="1">
      <c r="A9" s="87"/>
      <c r="B9" s="87" t="s">
        <v>84</v>
      </c>
      <c r="C9" s="87"/>
      <c r="D9" s="251" t="s">
        <v>85</v>
      </c>
      <c r="E9" s="252">
        <v>406.6</v>
      </c>
      <c r="F9" s="252">
        <v>406.6</v>
      </c>
      <c r="G9" s="138"/>
      <c r="H9" s="117"/>
      <c r="I9" s="117"/>
      <c r="J9" s="117"/>
      <c r="K9" s="117"/>
      <c r="L9" s="117"/>
    </row>
    <row r="10" spans="1:12" ht="18" customHeight="1">
      <c r="A10" s="87" t="s">
        <v>86</v>
      </c>
      <c r="B10" s="87" t="s">
        <v>86</v>
      </c>
      <c r="C10" s="87" t="s">
        <v>87</v>
      </c>
      <c r="D10" s="251" t="s">
        <v>88</v>
      </c>
      <c r="E10" s="252">
        <v>406.6</v>
      </c>
      <c r="F10" s="252">
        <v>406.6</v>
      </c>
      <c r="G10" s="138"/>
      <c r="H10" s="117"/>
      <c r="I10" s="117"/>
      <c r="J10" s="117"/>
      <c r="K10" s="117"/>
      <c r="L10" s="117"/>
    </row>
    <row r="11" spans="1:12" ht="18" customHeight="1">
      <c r="A11" s="87"/>
      <c r="B11" s="87" t="s">
        <v>96</v>
      </c>
      <c r="C11" s="87"/>
      <c r="D11" s="251" t="s">
        <v>97</v>
      </c>
      <c r="E11" s="252">
        <f>SUM(E12:E13)</f>
        <v>227.14</v>
      </c>
      <c r="F11" s="252">
        <f>SUM(F12:F13)</f>
        <v>151.04</v>
      </c>
      <c r="G11" s="138"/>
      <c r="H11" s="117">
        <v>76.1</v>
      </c>
      <c r="I11" s="117"/>
      <c r="J11" s="117"/>
      <c r="K11" s="117"/>
      <c r="L11" s="117"/>
    </row>
    <row r="12" spans="1:12" ht="18" customHeight="1">
      <c r="A12" s="87" t="s">
        <v>86</v>
      </c>
      <c r="B12" s="87" t="s">
        <v>86</v>
      </c>
      <c r="C12" s="87" t="s">
        <v>87</v>
      </c>
      <c r="D12" s="251" t="s">
        <v>98</v>
      </c>
      <c r="E12" s="252">
        <f>SUM(F12:H12)</f>
        <v>183.1</v>
      </c>
      <c r="F12" s="252">
        <v>107</v>
      </c>
      <c r="G12" s="138"/>
      <c r="H12" s="117">
        <v>76.1</v>
      </c>
      <c r="I12" s="117"/>
      <c r="J12" s="117"/>
      <c r="K12" s="117"/>
      <c r="L12" s="117"/>
    </row>
    <row r="13" spans="1:12" ht="18" customHeight="1">
      <c r="A13" s="87"/>
      <c r="B13" s="87"/>
      <c r="C13" s="87" t="s">
        <v>84</v>
      </c>
      <c r="D13" s="251" t="s">
        <v>121</v>
      </c>
      <c r="E13" s="252">
        <f>SUM(F13:H13)</f>
        <v>44.04</v>
      </c>
      <c r="F13" s="252">
        <v>44.04</v>
      </c>
      <c r="G13" s="138"/>
      <c r="H13" s="117"/>
      <c r="I13" s="117"/>
      <c r="J13" s="117"/>
      <c r="K13" s="117"/>
      <c r="L13" s="117"/>
    </row>
    <row r="14" spans="1:12" ht="18" customHeight="1">
      <c r="A14" s="87" t="s">
        <v>83</v>
      </c>
      <c r="B14" s="87" t="s">
        <v>124</v>
      </c>
      <c r="C14" s="87" t="s">
        <v>90</v>
      </c>
      <c r="D14" s="251" t="s">
        <v>136</v>
      </c>
      <c r="E14" s="252">
        <f>SUM(F14:H14)</f>
        <v>1143.25</v>
      </c>
      <c r="F14" s="252"/>
      <c r="G14" s="138"/>
      <c r="H14" s="117">
        <v>1143.25</v>
      </c>
      <c r="I14" s="117"/>
      <c r="J14" s="117"/>
      <c r="K14" s="117"/>
      <c r="L14" s="117"/>
    </row>
    <row r="15" spans="1:12" ht="18" customHeight="1">
      <c r="A15" s="87" t="s">
        <v>83</v>
      </c>
      <c r="B15" s="87" t="s">
        <v>124</v>
      </c>
      <c r="C15" s="87" t="s">
        <v>96</v>
      </c>
      <c r="D15" s="251" t="s">
        <v>128</v>
      </c>
      <c r="E15" s="252">
        <f>SUM(F15:H15)</f>
        <v>1154.34</v>
      </c>
      <c r="F15" s="252">
        <v>1036.02</v>
      </c>
      <c r="G15" s="138"/>
      <c r="H15" s="117">
        <v>118.32</v>
      </c>
      <c r="I15" s="117"/>
      <c r="J15" s="117"/>
      <c r="K15" s="117"/>
      <c r="L15" s="117"/>
    </row>
    <row r="16" spans="1:12" ht="18" customHeight="1">
      <c r="A16" s="87" t="s">
        <v>83</v>
      </c>
      <c r="B16" s="87" t="s">
        <v>109</v>
      </c>
      <c r="C16" s="87" t="s">
        <v>90</v>
      </c>
      <c r="D16" s="251" t="s">
        <v>207</v>
      </c>
      <c r="E16" s="252">
        <f>SUM(F16:H16)</f>
        <v>263.55</v>
      </c>
      <c r="F16" s="252">
        <v>260.7</v>
      </c>
      <c r="G16" s="138"/>
      <c r="H16" s="117">
        <v>2.85</v>
      </c>
      <c r="I16" s="117"/>
      <c r="J16" s="117"/>
      <c r="K16" s="117"/>
      <c r="L16" s="117"/>
    </row>
    <row r="17" spans="1:12" ht="18" customHeight="1">
      <c r="A17" s="253" t="s">
        <v>105</v>
      </c>
      <c r="B17" s="253"/>
      <c r="C17" s="253"/>
      <c r="D17" s="251" t="s">
        <v>34</v>
      </c>
      <c r="E17" s="254">
        <v>153.3</v>
      </c>
      <c r="F17" s="254">
        <v>111.8</v>
      </c>
      <c r="G17" s="138"/>
      <c r="H17" s="117">
        <v>41.5</v>
      </c>
      <c r="I17" s="117"/>
      <c r="J17" s="117"/>
      <c r="K17" s="117"/>
      <c r="L17" s="117"/>
    </row>
    <row r="18" spans="1:12" ht="18" customHeight="1">
      <c r="A18" s="253"/>
      <c r="B18" s="253" t="s">
        <v>87</v>
      </c>
      <c r="C18" s="253"/>
      <c r="D18" s="251" t="s">
        <v>36</v>
      </c>
      <c r="E18" s="254">
        <v>153.3</v>
      </c>
      <c r="F18" s="254">
        <v>111.8</v>
      </c>
      <c r="G18" s="138"/>
      <c r="H18" s="117">
        <v>41.5</v>
      </c>
      <c r="I18" s="117"/>
      <c r="J18" s="117"/>
      <c r="K18" s="117"/>
      <c r="L18" s="117"/>
    </row>
    <row r="19" spans="1:12" ht="18" customHeight="1">
      <c r="A19" s="253" t="s">
        <v>86</v>
      </c>
      <c r="B19" s="253" t="s">
        <v>86</v>
      </c>
      <c r="C19" s="253" t="s">
        <v>87</v>
      </c>
      <c r="D19" s="251" t="s">
        <v>38</v>
      </c>
      <c r="E19" s="254">
        <v>153.3</v>
      </c>
      <c r="F19" s="254">
        <v>111.8</v>
      </c>
      <c r="G19" s="138"/>
      <c r="H19" s="117">
        <v>41.5</v>
      </c>
      <c r="I19" s="117"/>
      <c r="J19" s="117"/>
      <c r="K19" s="117"/>
      <c r="L19" s="117"/>
    </row>
    <row r="20" spans="1:12" ht="21" customHeight="1">
      <c r="A20" s="253" t="s">
        <v>106</v>
      </c>
      <c r="B20" s="253"/>
      <c r="C20" s="253"/>
      <c r="D20" s="251" t="s">
        <v>40</v>
      </c>
      <c r="E20" s="254">
        <v>212.88</v>
      </c>
      <c r="F20" s="254">
        <v>140.2</v>
      </c>
      <c r="G20" s="22"/>
      <c r="H20" s="22">
        <v>72.68</v>
      </c>
      <c r="I20" s="117"/>
      <c r="J20" s="117"/>
      <c r="K20" s="117"/>
      <c r="L20" s="117"/>
    </row>
    <row r="21" spans="1:12" ht="21" customHeight="1">
      <c r="A21" s="253"/>
      <c r="B21" s="253" t="s">
        <v>84</v>
      </c>
      <c r="C21" s="253"/>
      <c r="D21" s="251" t="s">
        <v>41</v>
      </c>
      <c r="E21" s="254">
        <v>212.88</v>
      </c>
      <c r="F21" s="254">
        <v>140.2</v>
      </c>
      <c r="G21" s="22"/>
      <c r="H21" s="22">
        <v>72.68</v>
      </c>
      <c r="I21" s="117"/>
      <c r="J21" s="117"/>
      <c r="K21" s="117"/>
      <c r="L21" s="117"/>
    </row>
    <row r="22" spans="1:12" ht="19.5" customHeight="1">
      <c r="A22" s="253" t="s">
        <v>86</v>
      </c>
      <c r="B22" s="253" t="s">
        <v>86</v>
      </c>
      <c r="C22" s="253" t="s">
        <v>87</v>
      </c>
      <c r="D22" s="251" t="s">
        <v>43</v>
      </c>
      <c r="E22" s="254">
        <v>212.88</v>
      </c>
      <c r="F22" s="254">
        <v>140.2</v>
      </c>
      <c r="G22" s="22"/>
      <c r="H22" s="22">
        <v>72.68</v>
      </c>
      <c r="I22" s="117"/>
      <c r="J22" s="117"/>
      <c r="K22" s="117"/>
      <c r="L22" s="117"/>
    </row>
  </sheetData>
  <sheetProtection/>
  <mergeCells count="14">
    <mergeCell ref="A1:L1"/>
    <mergeCell ref="A4:C4"/>
    <mergeCell ref="E4:L4"/>
    <mergeCell ref="F5:G5"/>
    <mergeCell ref="A5:A6"/>
    <mergeCell ref="B5:B6"/>
    <mergeCell ref="C5:C6"/>
    <mergeCell ref="D4:D6"/>
    <mergeCell ref="E5:E6"/>
    <mergeCell ref="H5:H6"/>
    <mergeCell ref="I5:I6"/>
    <mergeCell ref="J5:J6"/>
    <mergeCell ref="K5:K6"/>
    <mergeCell ref="L5:L6"/>
  </mergeCells>
  <printOptions horizontalCentered="1"/>
  <pageMargins left="0.75" right="0.75" top="0.79" bottom="0.79" header="0.51" footer="0.51"/>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indexed="21"/>
  </sheetPr>
  <dimension ref="A1:I77"/>
  <sheetViews>
    <sheetView showGridLines="0" showZeros="0" workbookViewId="0" topLeftCell="A1">
      <selection activeCell="F6" sqref="F6"/>
    </sheetView>
  </sheetViews>
  <sheetFormatPr defaultColWidth="9.16015625" defaultRowHeight="12.75" customHeight="1"/>
  <cols>
    <col min="1" max="2" width="13" style="233" customWidth="1"/>
    <col min="3" max="3" width="38.5" style="0" customWidth="1"/>
    <col min="4" max="6" width="16" style="0" customWidth="1"/>
  </cols>
  <sheetData>
    <row r="1" spans="1:6" ht="24.75" customHeight="1">
      <c r="A1" s="119" t="s">
        <v>208</v>
      </c>
      <c r="B1" s="119"/>
      <c r="C1" s="119"/>
      <c r="D1" s="119"/>
      <c r="E1" s="119"/>
      <c r="F1" s="119"/>
    </row>
    <row r="2" spans="1:6" ht="15.75" customHeight="1">
      <c r="A2" s="119"/>
      <c r="B2" s="119"/>
      <c r="C2" s="119"/>
      <c r="D2" s="119"/>
      <c r="F2" s="213" t="s">
        <v>209</v>
      </c>
    </row>
    <row r="3" spans="1:6" s="100" customFormat="1" ht="15.75" customHeight="1">
      <c r="A3" s="78" t="s">
        <v>25</v>
      </c>
      <c r="B3" s="78"/>
      <c r="C3" s="124"/>
      <c r="D3" s="124"/>
      <c r="F3" s="213" t="s">
        <v>26</v>
      </c>
    </row>
    <row r="4" spans="1:6" s="99" customFormat="1" ht="12" customHeight="1">
      <c r="A4" s="234" t="s">
        <v>76</v>
      </c>
      <c r="B4" s="234"/>
      <c r="C4" s="108" t="s">
        <v>77</v>
      </c>
      <c r="D4" s="235" t="s">
        <v>210</v>
      </c>
      <c r="E4" s="236"/>
      <c r="F4" s="237"/>
    </row>
    <row r="5" spans="1:6" s="99" customFormat="1" ht="12" customHeight="1">
      <c r="A5" s="234" t="s">
        <v>78</v>
      </c>
      <c r="B5" s="234" t="s">
        <v>79</v>
      </c>
      <c r="C5" s="108"/>
      <c r="D5" s="108" t="s">
        <v>55</v>
      </c>
      <c r="E5" s="108" t="s">
        <v>211</v>
      </c>
      <c r="F5" s="108" t="s">
        <v>212</v>
      </c>
    </row>
    <row r="6" spans="1:6" s="99" customFormat="1" ht="12" customHeight="1">
      <c r="A6" s="234"/>
      <c r="B6" s="234"/>
      <c r="C6" s="108" t="s">
        <v>213</v>
      </c>
      <c r="D6" s="238">
        <v>3927.2400000000007</v>
      </c>
      <c r="E6" s="224">
        <v>3133.1099999999997</v>
      </c>
      <c r="F6" s="91">
        <v>794.13</v>
      </c>
    </row>
    <row r="7" spans="1:6" s="100" customFormat="1" ht="12" customHeight="1">
      <c r="A7" s="239">
        <v>301</v>
      </c>
      <c r="B7" s="239"/>
      <c r="C7" s="240" t="s">
        <v>60</v>
      </c>
      <c r="D7" s="241">
        <v>2701.82</v>
      </c>
      <c r="E7" s="241">
        <v>2701.82</v>
      </c>
      <c r="F7" s="117">
        <v>0</v>
      </c>
    </row>
    <row r="8" spans="1:7" s="100" customFormat="1" ht="12" customHeight="1">
      <c r="A8" s="239"/>
      <c r="B8" s="239" t="s">
        <v>87</v>
      </c>
      <c r="C8" s="240" t="s">
        <v>214</v>
      </c>
      <c r="D8" s="91">
        <v>942.57</v>
      </c>
      <c r="E8" s="91">
        <v>942.57</v>
      </c>
      <c r="F8" s="113">
        <v>0</v>
      </c>
      <c r="G8" s="115"/>
    </row>
    <row r="9" spans="1:6" s="100" customFormat="1" ht="12" customHeight="1">
      <c r="A9" s="239"/>
      <c r="B9" s="239" t="s">
        <v>84</v>
      </c>
      <c r="C9" s="240" t="s">
        <v>215</v>
      </c>
      <c r="D9" s="91">
        <v>551.95</v>
      </c>
      <c r="E9" s="91">
        <v>551.9499999999999</v>
      </c>
      <c r="F9" s="113">
        <v>0</v>
      </c>
    </row>
    <row r="10" spans="1:7" s="100" customFormat="1" ht="12" customHeight="1">
      <c r="A10" s="239"/>
      <c r="B10" s="239" t="s">
        <v>142</v>
      </c>
      <c r="C10" s="240" t="s">
        <v>216</v>
      </c>
      <c r="D10" s="91">
        <v>77.62</v>
      </c>
      <c r="E10" s="91">
        <v>77.62</v>
      </c>
      <c r="F10" s="113">
        <v>0</v>
      </c>
      <c r="G10" s="115"/>
    </row>
    <row r="11" spans="1:7" s="100" customFormat="1" ht="12" customHeight="1">
      <c r="A11" s="239"/>
      <c r="B11" s="239" t="s">
        <v>92</v>
      </c>
      <c r="C11" s="240" t="s">
        <v>217</v>
      </c>
      <c r="D11" s="240"/>
      <c r="E11" s="240"/>
      <c r="F11" s="113"/>
      <c r="G11" s="115"/>
    </row>
    <row r="12" spans="1:7" s="100" customFormat="1" ht="12" customHeight="1">
      <c r="A12" s="239"/>
      <c r="B12" s="239" t="s">
        <v>116</v>
      </c>
      <c r="C12" s="240" t="s">
        <v>218</v>
      </c>
      <c r="D12" s="91">
        <v>357.34</v>
      </c>
      <c r="E12" s="91">
        <v>357.34</v>
      </c>
      <c r="F12" s="113">
        <v>0</v>
      </c>
      <c r="G12" s="115"/>
    </row>
    <row r="13" spans="1:7" s="100" customFormat="1" ht="12" customHeight="1">
      <c r="A13" s="239"/>
      <c r="B13" s="239" t="s">
        <v>109</v>
      </c>
      <c r="C13" s="240" t="s">
        <v>219</v>
      </c>
      <c r="D13" s="91">
        <v>367.65</v>
      </c>
      <c r="E13" s="91">
        <v>367.65</v>
      </c>
      <c r="F13" s="113">
        <v>0</v>
      </c>
      <c r="G13" s="115"/>
    </row>
    <row r="14" spans="1:7" s="100" customFormat="1" ht="12" customHeight="1">
      <c r="A14" s="239"/>
      <c r="B14" s="239" t="s">
        <v>99</v>
      </c>
      <c r="C14" s="240" t="s">
        <v>220</v>
      </c>
      <c r="D14" s="91">
        <v>21.48</v>
      </c>
      <c r="E14" s="91">
        <v>21.48</v>
      </c>
      <c r="F14" s="113">
        <v>0</v>
      </c>
      <c r="G14" s="115"/>
    </row>
    <row r="15" spans="1:7" s="100" customFormat="1" ht="12" customHeight="1">
      <c r="A15" s="239"/>
      <c r="B15" s="239" t="s">
        <v>124</v>
      </c>
      <c r="C15" s="240" t="s">
        <v>221</v>
      </c>
      <c r="D15" s="91">
        <v>126.25000000000001</v>
      </c>
      <c r="E15" s="91">
        <v>126.25000000000001</v>
      </c>
      <c r="F15" s="113">
        <v>0</v>
      </c>
      <c r="G15" s="115"/>
    </row>
    <row r="16" spans="1:7" s="100" customFormat="1" ht="12" customHeight="1">
      <c r="A16" s="239"/>
      <c r="B16" s="239" t="s">
        <v>112</v>
      </c>
      <c r="C16" s="240" t="s">
        <v>222</v>
      </c>
      <c r="D16" s="240"/>
      <c r="E16" s="240"/>
      <c r="F16" s="113"/>
      <c r="G16" s="115"/>
    </row>
    <row r="17" spans="1:7" s="100" customFormat="1" ht="12" customHeight="1">
      <c r="A17" s="239"/>
      <c r="B17" s="239" t="s">
        <v>223</v>
      </c>
      <c r="C17" s="240" t="s">
        <v>224</v>
      </c>
      <c r="D17" s="91">
        <v>42.56</v>
      </c>
      <c r="E17" s="91">
        <v>42.56</v>
      </c>
      <c r="F17" s="113">
        <v>0</v>
      </c>
      <c r="G17" s="115"/>
    </row>
    <row r="18" spans="1:7" s="100" customFormat="1" ht="12" customHeight="1">
      <c r="A18" s="239"/>
      <c r="B18" s="239" t="s">
        <v>225</v>
      </c>
      <c r="C18" s="240" t="s">
        <v>43</v>
      </c>
      <c r="D18" s="91">
        <v>212.88</v>
      </c>
      <c r="E18" s="91">
        <v>212.88</v>
      </c>
      <c r="F18" s="113">
        <v>0</v>
      </c>
      <c r="G18" s="115"/>
    </row>
    <row r="19" spans="1:7" s="100" customFormat="1" ht="12" customHeight="1">
      <c r="A19" s="239"/>
      <c r="B19" s="239" t="s">
        <v>226</v>
      </c>
      <c r="C19" s="240" t="s">
        <v>227</v>
      </c>
      <c r="D19" s="240"/>
      <c r="E19" s="240"/>
      <c r="F19" s="113"/>
      <c r="G19" s="115"/>
    </row>
    <row r="20" spans="1:7" s="100" customFormat="1" ht="12" customHeight="1">
      <c r="A20" s="239"/>
      <c r="B20" s="239" t="s">
        <v>94</v>
      </c>
      <c r="C20" s="240" t="s">
        <v>228</v>
      </c>
      <c r="D20" s="91">
        <v>1.52</v>
      </c>
      <c r="E20" s="91">
        <v>1.52</v>
      </c>
      <c r="F20" s="113">
        <v>0</v>
      </c>
      <c r="G20" s="115"/>
    </row>
    <row r="21" spans="1:7" s="100" customFormat="1" ht="12" customHeight="1">
      <c r="A21" s="239" t="s">
        <v>229</v>
      </c>
      <c r="B21" s="239"/>
      <c r="C21" s="240" t="s">
        <v>61</v>
      </c>
      <c r="D21" s="91">
        <v>1026.83</v>
      </c>
      <c r="E21" s="224">
        <v>235.7</v>
      </c>
      <c r="F21" s="91">
        <v>791.13</v>
      </c>
      <c r="G21" s="115"/>
    </row>
    <row r="22" spans="1:6" s="100" customFormat="1" ht="12" customHeight="1">
      <c r="A22" s="239"/>
      <c r="B22" s="239" t="s">
        <v>87</v>
      </c>
      <c r="C22" s="240" t="s">
        <v>230</v>
      </c>
      <c r="D22" s="91">
        <v>74.45</v>
      </c>
      <c r="E22" s="224">
        <v>0</v>
      </c>
      <c r="F22" s="91">
        <v>75.14</v>
      </c>
    </row>
    <row r="23" spans="1:6" s="100" customFormat="1" ht="12" customHeight="1">
      <c r="A23" s="239"/>
      <c r="B23" s="239" t="s">
        <v>84</v>
      </c>
      <c r="C23" s="240" t="s">
        <v>231</v>
      </c>
      <c r="D23" s="91">
        <v>4.5</v>
      </c>
      <c r="E23" s="224">
        <v>0</v>
      </c>
      <c r="F23" s="91">
        <v>4.5</v>
      </c>
    </row>
    <row r="24" spans="1:6" s="100" customFormat="1" ht="12" customHeight="1">
      <c r="A24" s="239"/>
      <c r="B24" s="239" t="s">
        <v>142</v>
      </c>
      <c r="C24" s="240" t="s">
        <v>232</v>
      </c>
      <c r="D24" s="240"/>
      <c r="E24" s="224"/>
      <c r="F24" s="240"/>
    </row>
    <row r="25" spans="1:6" s="100" customFormat="1" ht="12" customHeight="1">
      <c r="A25" s="239"/>
      <c r="B25" s="239" t="s">
        <v>90</v>
      </c>
      <c r="C25" s="240" t="s">
        <v>233</v>
      </c>
      <c r="D25" s="240"/>
      <c r="E25" s="224"/>
      <c r="F25" s="240"/>
    </row>
    <row r="26" spans="1:6" s="100" customFormat="1" ht="12" customHeight="1">
      <c r="A26" s="239"/>
      <c r="B26" s="239" t="s">
        <v>96</v>
      </c>
      <c r="C26" s="240" t="s">
        <v>234</v>
      </c>
      <c r="D26" s="91">
        <v>3.55</v>
      </c>
      <c r="E26" s="224">
        <v>0</v>
      </c>
      <c r="F26" s="91">
        <v>3.55</v>
      </c>
    </row>
    <row r="27" spans="1:6" s="100" customFormat="1" ht="12" customHeight="1">
      <c r="A27" s="239"/>
      <c r="B27" s="239" t="s">
        <v>92</v>
      </c>
      <c r="C27" s="240" t="s">
        <v>235</v>
      </c>
      <c r="D27" s="91">
        <v>6.8</v>
      </c>
      <c r="E27" s="224">
        <v>0</v>
      </c>
      <c r="F27" s="91">
        <v>6.8</v>
      </c>
    </row>
    <row r="28" spans="1:6" s="100" customFormat="1" ht="12" customHeight="1">
      <c r="A28" s="239"/>
      <c r="B28" s="239" t="s">
        <v>116</v>
      </c>
      <c r="C28" s="240" t="s">
        <v>236</v>
      </c>
      <c r="D28" s="91">
        <v>16.8</v>
      </c>
      <c r="E28" s="224">
        <v>0</v>
      </c>
      <c r="F28" s="91">
        <v>16.8</v>
      </c>
    </row>
    <row r="29" spans="1:6" s="100" customFormat="1" ht="12" customHeight="1">
      <c r="A29" s="239"/>
      <c r="B29" s="239" t="s">
        <v>109</v>
      </c>
      <c r="C29" s="240" t="s">
        <v>237</v>
      </c>
      <c r="D29" s="91">
        <v>264.74</v>
      </c>
      <c r="E29" s="224">
        <v>0</v>
      </c>
      <c r="F29" s="91">
        <v>264.74</v>
      </c>
    </row>
    <row r="30" spans="1:6" s="100" customFormat="1" ht="12" customHeight="1">
      <c r="A30" s="239"/>
      <c r="B30" s="239" t="s">
        <v>99</v>
      </c>
      <c r="C30" s="240" t="s">
        <v>238</v>
      </c>
      <c r="D30" s="240"/>
      <c r="E30" s="224"/>
      <c r="F30" s="240"/>
    </row>
    <row r="31" spans="1:6" s="100" customFormat="1" ht="12" customHeight="1">
      <c r="A31" s="239"/>
      <c r="B31" s="239" t="s">
        <v>112</v>
      </c>
      <c r="C31" s="240" t="s">
        <v>239</v>
      </c>
      <c r="D31" s="91">
        <v>6.8</v>
      </c>
      <c r="E31" s="224">
        <v>0</v>
      </c>
      <c r="F31" s="91">
        <v>6.8</v>
      </c>
    </row>
    <row r="32" spans="1:6" s="100" customFormat="1" ht="12" customHeight="1">
      <c r="A32" s="239"/>
      <c r="B32" s="239" t="s">
        <v>223</v>
      </c>
      <c r="C32" s="240" t="s">
        <v>240</v>
      </c>
      <c r="D32" s="91"/>
      <c r="E32" s="224"/>
      <c r="F32" s="240"/>
    </row>
    <row r="33" spans="1:6" s="100" customFormat="1" ht="12" customHeight="1">
      <c r="A33" s="239"/>
      <c r="B33" s="239" t="s">
        <v>225</v>
      </c>
      <c r="C33" s="240" t="s">
        <v>241</v>
      </c>
      <c r="D33" s="91">
        <v>3.05</v>
      </c>
      <c r="E33" s="224">
        <v>0</v>
      </c>
      <c r="F33" s="91">
        <v>3.05</v>
      </c>
    </row>
    <row r="34" spans="1:6" s="100" customFormat="1" ht="12" customHeight="1">
      <c r="A34" s="239"/>
      <c r="B34" s="239" t="s">
        <v>226</v>
      </c>
      <c r="C34" s="240" t="s">
        <v>242</v>
      </c>
      <c r="D34" s="240"/>
      <c r="E34" s="224"/>
      <c r="F34" s="240"/>
    </row>
    <row r="35" spans="1:6" s="100" customFormat="1" ht="12" customHeight="1">
      <c r="A35" s="239"/>
      <c r="B35" s="239" t="s">
        <v>243</v>
      </c>
      <c r="C35" s="240" t="s">
        <v>244</v>
      </c>
      <c r="D35" s="240"/>
      <c r="E35" s="224"/>
      <c r="F35" s="240"/>
    </row>
    <row r="36" spans="1:6" s="100" customFormat="1" ht="12" customHeight="1">
      <c r="A36" s="239"/>
      <c r="B36" s="239" t="s">
        <v>245</v>
      </c>
      <c r="C36" s="240" t="s">
        <v>246</v>
      </c>
      <c r="D36" s="91">
        <v>0.5</v>
      </c>
      <c r="E36" s="224">
        <v>0</v>
      </c>
      <c r="F36" s="91">
        <v>0.5</v>
      </c>
    </row>
    <row r="37" spans="1:6" s="100" customFormat="1" ht="12" customHeight="1">
      <c r="A37" s="239"/>
      <c r="B37" s="239" t="s">
        <v>247</v>
      </c>
      <c r="C37" s="240" t="s">
        <v>248</v>
      </c>
      <c r="D37" s="240"/>
      <c r="E37" s="224"/>
      <c r="F37" s="240"/>
    </row>
    <row r="38" spans="1:6" s="100" customFormat="1" ht="12" customHeight="1">
      <c r="A38" s="239"/>
      <c r="B38" s="239" t="s">
        <v>249</v>
      </c>
      <c r="C38" s="242" t="s">
        <v>250</v>
      </c>
      <c r="D38" s="242"/>
      <c r="E38" s="224"/>
      <c r="F38" s="242"/>
    </row>
    <row r="39" spans="1:6" s="100" customFormat="1" ht="12" customHeight="1">
      <c r="A39" s="239"/>
      <c r="B39" s="239" t="s">
        <v>251</v>
      </c>
      <c r="C39" s="117" t="s">
        <v>252</v>
      </c>
      <c r="D39" s="117"/>
      <c r="E39" s="224"/>
      <c r="F39" s="117"/>
    </row>
    <row r="40" spans="1:6" s="100" customFormat="1" ht="12" customHeight="1">
      <c r="A40" s="239"/>
      <c r="B40" s="239" t="s">
        <v>253</v>
      </c>
      <c r="C40" s="117" t="s">
        <v>254</v>
      </c>
      <c r="D40" s="117"/>
      <c r="E40" s="224"/>
      <c r="F40" s="117"/>
    </row>
    <row r="41" spans="1:6" s="100" customFormat="1" ht="12" customHeight="1">
      <c r="A41" s="239"/>
      <c r="B41" s="239" t="s">
        <v>255</v>
      </c>
      <c r="C41" s="117" t="s">
        <v>256</v>
      </c>
      <c r="D41" s="91">
        <v>477.17</v>
      </c>
      <c r="E41" s="224">
        <v>234.38</v>
      </c>
      <c r="F41" s="91">
        <v>242.79000000000002</v>
      </c>
    </row>
    <row r="42" spans="1:6" s="100" customFormat="1" ht="12" customHeight="1">
      <c r="A42" s="239"/>
      <c r="B42" s="239" t="s">
        <v>257</v>
      </c>
      <c r="C42" s="117" t="s">
        <v>258</v>
      </c>
      <c r="D42" s="117"/>
      <c r="E42" s="224"/>
      <c r="F42" s="117"/>
    </row>
    <row r="43" spans="1:6" s="100" customFormat="1" ht="12" customHeight="1">
      <c r="A43" s="239"/>
      <c r="B43" s="239" t="s">
        <v>259</v>
      </c>
      <c r="C43" s="240" t="s">
        <v>260</v>
      </c>
      <c r="D43" s="91">
        <v>21.44</v>
      </c>
      <c r="E43" s="224">
        <v>0</v>
      </c>
      <c r="F43" s="91">
        <v>21.44</v>
      </c>
    </row>
    <row r="44" spans="1:6" s="100" customFormat="1" ht="12" customHeight="1">
      <c r="A44" s="239"/>
      <c r="B44" s="239" t="s">
        <v>261</v>
      </c>
      <c r="C44" s="240" t="s">
        <v>262</v>
      </c>
      <c r="D44" s="240"/>
      <c r="E44" s="224"/>
      <c r="F44" s="240"/>
    </row>
    <row r="45" spans="1:6" s="100" customFormat="1" ht="12" customHeight="1">
      <c r="A45" s="239"/>
      <c r="B45" s="239" t="s">
        <v>263</v>
      </c>
      <c r="C45" s="240" t="s">
        <v>264</v>
      </c>
      <c r="D45" s="91">
        <v>64.2</v>
      </c>
      <c r="E45" s="224">
        <v>0</v>
      </c>
      <c r="F45" s="91">
        <v>64.2</v>
      </c>
    </row>
    <row r="46" spans="1:6" s="100" customFormat="1" ht="12" customHeight="1">
      <c r="A46" s="239"/>
      <c r="B46" s="239" t="s">
        <v>265</v>
      </c>
      <c r="C46" s="240" t="s">
        <v>266</v>
      </c>
      <c r="D46" s="91">
        <v>57.53</v>
      </c>
      <c r="E46" s="224">
        <v>0</v>
      </c>
      <c r="F46" s="91">
        <v>57.53</v>
      </c>
    </row>
    <row r="47" spans="1:6" s="100" customFormat="1" ht="12" customHeight="1">
      <c r="A47" s="239"/>
      <c r="B47" s="239" t="s">
        <v>267</v>
      </c>
      <c r="C47" s="240" t="s">
        <v>268</v>
      </c>
      <c r="D47" s="240"/>
      <c r="E47" s="224"/>
      <c r="F47" s="240"/>
    </row>
    <row r="48" spans="1:8" s="100" customFormat="1" ht="12" customHeight="1">
      <c r="A48" s="239"/>
      <c r="B48" s="239" t="s">
        <v>94</v>
      </c>
      <c r="C48" s="240" t="s">
        <v>269</v>
      </c>
      <c r="D48" s="91">
        <v>24.61</v>
      </c>
      <c r="E48" s="224">
        <v>1.32</v>
      </c>
      <c r="F48" s="91">
        <v>23.29</v>
      </c>
      <c r="G48" s="115"/>
      <c r="H48" s="115"/>
    </row>
    <row r="49" spans="1:7" s="100" customFormat="1" ht="12" customHeight="1">
      <c r="A49" s="239" t="s">
        <v>270</v>
      </c>
      <c r="B49" s="239"/>
      <c r="C49" s="240" t="s">
        <v>271</v>
      </c>
      <c r="D49" s="241">
        <v>198.59</v>
      </c>
      <c r="E49" s="241">
        <v>195.59</v>
      </c>
      <c r="F49" s="113">
        <v>3</v>
      </c>
      <c r="G49" s="115"/>
    </row>
    <row r="50" spans="1:7" s="100" customFormat="1" ht="12" customHeight="1">
      <c r="A50" s="239"/>
      <c r="B50" s="239" t="s">
        <v>87</v>
      </c>
      <c r="C50" s="240" t="s">
        <v>272</v>
      </c>
      <c r="D50" s="91">
        <v>106.42000000000002</v>
      </c>
      <c r="E50" s="91">
        <v>106.42000000000002</v>
      </c>
      <c r="F50" s="113"/>
      <c r="G50" s="115"/>
    </row>
    <row r="51" spans="1:6" s="100" customFormat="1" ht="12" customHeight="1">
      <c r="A51" s="239"/>
      <c r="B51" s="239" t="s">
        <v>84</v>
      </c>
      <c r="C51" s="240" t="s">
        <v>273</v>
      </c>
      <c r="D51" s="91">
        <v>83.21</v>
      </c>
      <c r="E51" s="91">
        <v>83.21</v>
      </c>
      <c r="F51" s="117">
        <v>0</v>
      </c>
    </row>
    <row r="52" spans="1:7" s="100" customFormat="1" ht="12" customHeight="1">
      <c r="A52" s="239"/>
      <c r="B52" s="239" t="s">
        <v>142</v>
      </c>
      <c r="C52" s="240" t="s">
        <v>274</v>
      </c>
      <c r="D52" s="91">
        <v>1.39</v>
      </c>
      <c r="E52" s="91">
        <v>1.39</v>
      </c>
      <c r="F52" s="113">
        <v>0</v>
      </c>
      <c r="G52" s="115"/>
    </row>
    <row r="53" spans="1:7" s="100" customFormat="1" ht="12" customHeight="1">
      <c r="A53" s="239"/>
      <c r="B53" s="239" t="s">
        <v>90</v>
      </c>
      <c r="C53" s="240" t="s">
        <v>275</v>
      </c>
      <c r="D53" s="240"/>
      <c r="E53" s="240"/>
      <c r="F53" s="113"/>
      <c r="G53" s="115"/>
    </row>
    <row r="54" spans="1:7" s="100" customFormat="1" ht="12" customHeight="1">
      <c r="A54" s="239"/>
      <c r="B54" s="239" t="s">
        <v>96</v>
      </c>
      <c r="C54" s="240" t="s">
        <v>276</v>
      </c>
      <c r="D54" s="91">
        <v>6.959999999999999</v>
      </c>
      <c r="E54" s="91">
        <v>3.96</v>
      </c>
      <c r="F54" s="113">
        <v>3</v>
      </c>
      <c r="G54" s="115"/>
    </row>
    <row r="55" spans="1:7" s="100" customFormat="1" ht="12" customHeight="1">
      <c r="A55" s="239"/>
      <c r="B55" s="239" t="s">
        <v>92</v>
      </c>
      <c r="C55" s="240" t="s">
        <v>277</v>
      </c>
      <c r="D55" s="240"/>
      <c r="E55" s="240"/>
      <c r="F55" s="113"/>
      <c r="G55" s="115"/>
    </row>
    <row r="56" spans="1:7" s="100" customFormat="1" ht="12" customHeight="1">
      <c r="A56" s="239"/>
      <c r="B56" s="239" t="s">
        <v>116</v>
      </c>
      <c r="C56" s="240" t="s">
        <v>278</v>
      </c>
      <c r="D56" s="240"/>
      <c r="E56" s="240"/>
      <c r="F56" s="113"/>
      <c r="G56" s="115"/>
    </row>
    <row r="57" spans="1:7" s="100" customFormat="1" ht="12" customHeight="1">
      <c r="A57" s="239"/>
      <c r="B57" s="239" t="s">
        <v>109</v>
      </c>
      <c r="C57" s="240" t="s">
        <v>279</v>
      </c>
      <c r="D57" s="240"/>
      <c r="E57" s="240"/>
      <c r="F57" s="113"/>
      <c r="G57" s="115"/>
    </row>
    <row r="58" spans="1:7" s="100" customFormat="1" ht="12" customHeight="1">
      <c r="A58" s="239"/>
      <c r="B58" s="239" t="s">
        <v>99</v>
      </c>
      <c r="C58" s="240" t="s">
        <v>280</v>
      </c>
      <c r="D58" s="240"/>
      <c r="E58" s="240"/>
      <c r="F58" s="113"/>
      <c r="G58" s="115"/>
    </row>
    <row r="59" spans="1:7" s="100" customFormat="1" ht="12" customHeight="1">
      <c r="A59" s="239"/>
      <c r="B59" s="239" t="s">
        <v>124</v>
      </c>
      <c r="C59" s="240" t="s">
        <v>281</v>
      </c>
      <c r="D59" s="240"/>
      <c r="E59" s="240"/>
      <c r="F59" s="113"/>
      <c r="G59" s="115"/>
    </row>
    <row r="60" spans="1:6" s="100" customFormat="1" ht="12" customHeight="1">
      <c r="A60" s="239"/>
      <c r="B60" s="239" t="s">
        <v>94</v>
      </c>
      <c r="C60" s="240" t="s">
        <v>282</v>
      </c>
      <c r="D60" s="91">
        <v>0.6100000000000001</v>
      </c>
      <c r="E60" s="91">
        <v>0.6100000000000001</v>
      </c>
      <c r="F60" s="113">
        <v>0</v>
      </c>
    </row>
    <row r="61" spans="1:9" ht="12" customHeight="1">
      <c r="A61" s="239" t="s">
        <v>283</v>
      </c>
      <c r="B61" s="239"/>
      <c r="C61" s="117" t="s">
        <v>284</v>
      </c>
      <c r="D61" s="117"/>
      <c r="E61" s="22"/>
      <c r="F61" s="199"/>
      <c r="I61" s="244"/>
    </row>
    <row r="62" spans="1:9" ht="12" customHeight="1">
      <c r="A62" s="239"/>
      <c r="B62" s="239" t="s">
        <v>87</v>
      </c>
      <c r="C62" s="243" t="s">
        <v>285</v>
      </c>
      <c r="D62" s="243"/>
      <c r="E62" s="22"/>
      <c r="F62" s="199"/>
      <c r="H62" s="244"/>
      <c r="I62" s="244"/>
    </row>
    <row r="63" spans="1:8" ht="12" customHeight="1">
      <c r="A63" s="239"/>
      <c r="B63" s="239" t="s">
        <v>84</v>
      </c>
      <c r="C63" s="243" t="s">
        <v>286</v>
      </c>
      <c r="D63" s="243"/>
      <c r="E63" s="22"/>
      <c r="F63" s="199"/>
      <c r="G63" s="244"/>
      <c r="H63" s="244"/>
    </row>
    <row r="64" spans="1:7" ht="12" customHeight="1">
      <c r="A64" s="239"/>
      <c r="B64" s="239" t="s">
        <v>142</v>
      </c>
      <c r="C64" s="243" t="s">
        <v>287</v>
      </c>
      <c r="D64" s="243"/>
      <c r="E64" s="22"/>
      <c r="F64" s="22"/>
      <c r="G64" s="244"/>
    </row>
    <row r="65" spans="1:6" ht="12" customHeight="1">
      <c r="A65" s="239"/>
      <c r="B65" s="239" t="s">
        <v>96</v>
      </c>
      <c r="C65" s="243" t="s">
        <v>288</v>
      </c>
      <c r="D65" s="243"/>
      <c r="E65" s="22"/>
      <c r="F65" s="22"/>
    </row>
    <row r="66" spans="1:6" ht="12" customHeight="1">
      <c r="A66" s="239"/>
      <c r="B66" s="239" t="s">
        <v>92</v>
      </c>
      <c r="C66" s="243" t="s">
        <v>289</v>
      </c>
      <c r="D66" s="243"/>
      <c r="E66" s="22"/>
      <c r="F66" s="22"/>
    </row>
    <row r="67" spans="1:6" ht="12" customHeight="1">
      <c r="A67" s="239"/>
      <c r="B67" s="239" t="s">
        <v>116</v>
      </c>
      <c r="C67" s="243" t="s">
        <v>290</v>
      </c>
      <c r="D67" s="243"/>
      <c r="E67" s="22"/>
      <c r="F67" s="22"/>
    </row>
    <row r="68" spans="1:6" ht="12" customHeight="1">
      <c r="A68" s="239"/>
      <c r="B68" s="239" t="s">
        <v>109</v>
      </c>
      <c r="C68" s="243" t="s">
        <v>291</v>
      </c>
      <c r="D68" s="243"/>
      <c r="E68" s="22"/>
      <c r="F68" s="22"/>
    </row>
    <row r="69" spans="1:6" ht="12" customHeight="1">
      <c r="A69" s="239"/>
      <c r="B69" s="239" t="s">
        <v>99</v>
      </c>
      <c r="C69" s="243" t="s">
        <v>292</v>
      </c>
      <c r="D69" s="243"/>
      <c r="E69" s="22"/>
      <c r="F69" s="22"/>
    </row>
    <row r="70" spans="1:6" ht="12" customHeight="1">
      <c r="A70" s="239"/>
      <c r="B70" s="239" t="s">
        <v>124</v>
      </c>
      <c r="C70" s="243" t="s">
        <v>293</v>
      </c>
      <c r="D70" s="243"/>
      <c r="E70" s="22"/>
      <c r="F70" s="22"/>
    </row>
    <row r="71" spans="1:6" ht="12" customHeight="1">
      <c r="A71" s="239"/>
      <c r="B71" s="239" t="s">
        <v>112</v>
      </c>
      <c r="C71" s="243" t="s">
        <v>294</v>
      </c>
      <c r="D71" s="243"/>
      <c r="E71" s="22"/>
      <c r="F71" s="22"/>
    </row>
    <row r="72" spans="1:6" ht="12" customHeight="1">
      <c r="A72" s="239"/>
      <c r="B72" s="239" t="s">
        <v>223</v>
      </c>
      <c r="C72" s="243" t="s">
        <v>295</v>
      </c>
      <c r="D72" s="243"/>
      <c r="E72" s="22"/>
      <c r="F72" s="22"/>
    </row>
    <row r="73" spans="1:6" ht="12" customHeight="1">
      <c r="A73" s="239"/>
      <c r="B73" s="239" t="s">
        <v>225</v>
      </c>
      <c r="C73" s="243" t="s">
        <v>296</v>
      </c>
      <c r="D73" s="243"/>
      <c r="E73" s="22"/>
      <c r="F73" s="22"/>
    </row>
    <row r="74" spans="1:6" ht="12" customHeight="1">
      <c r="A74" s="239"/>
      <c r="B74" s="239" t="s">
        <v>297</v>
      </c>
      <c r="C74" s="243" t="s">
        <v>298</v>
      </c>
      <c r="D74" s="243"/>
      <c r="E74" s="22"/>
      <c r="F74" s="22"/>
    </row>
    <row r="75" spans="1:6" ht="12" customHeight="1">
      <c r="A75" s="239"/>
      <c r="B75" s="239" t="s">
        <v>299</v>
      </c>
      <c r="C75" s="243" t="s">
        <v>300</v>
      </c>
      <c r="D75" s="243"/>
      <c r="E75" s="22"/>
      <c r="F75" s="22"/>
    </row>
    <row r="76" spans="1:6" ht="12" customHeight="1">
      <c r="A76" s="239"/>
      <c r="B76" s="239" t="s">
        <v>301</v>
      </c>
      <c r="C76" s="243" t="s">
        <v>302</v>
      </c>
      <c r="D76" s="243"/>
      <c r="E76" s="22"/>
      <c r="F76" s="22"/>
    </row>
    <row r="77" spans="1:6" ht="12" customHeight="1">
      <c r="A77" s="239"/>
      <c r="B77" s="239" t="s">
        <v>94</v>
      </c>
      <c r="C77" s="243" t="s">
        <v>303</v>
      </c>
      <c r="D77" s="243"/>
      <c r="E77" s="22"/>
      <c r="F77" s="22"/>
    </row>
  </sheetData>
  <sheetProtection/>
  <mergeCells count="5">
    <mergeCell ref="A1:F1"/>
    <mergeCell ref="A3:C3"/>
    <mergeCell ref="A4:B4"/>
    <mergeCell ref="D4:F4"/>
    <mergeCell ref="C4:C5"/>
  </mergeCells>
  <printOptions horizontalCentered="1"/>
  <pageMargins left="0.35" right="0.35" top="0.59" bottom="0.59" header="0.51" footer="0.31"/>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M15"/>
  <sheetViews>
    <sheetView showGridLines="0" showZeros="0" workbookViewId="0" topLeftCell="A1">
      <selection activeCell="L6" sqref="L6"/>
    </sheetView>
  </sheetViews>
  <sheetFormatPr defaultColWidth="9.33203125" defaultRowHeight="12.75" customHeight="1"/>
  <cols>
    <col min="1" max="1" width="26.5" style="0" customWidth="1"/>
    <col min="2" max="4" width="6.83203125" style="0" customWidth="1"/>
    <col min="5" max="5" width="17.5" style="0" customWidth="1"/>
    <col min="6" max="6" width="14" style="0" customWidth="1"/>
    <col min="7" max="10" width="13" style="0" customWidth="1"/>
    <col min="11" max="11" width="10.33203125" style="0" customWidth="1"/>
    <col min="12" max="13" width="13" style="0" customWidth="1"/>
  </cols>
  <sheetData>
    <row r="1" spans="1:13" s="217" customFormat="1" ht="27">
      <c r="A1" s="139" t="s">
        <v>304</v>
      </c>
      <c r="B1" s="139"/>
      <c r="C1" s="139"/>
      <c r="D1" s="139"/>
      <c r="E1" s="139"/>
      <c r="F1" s="139"/>
      <c r="G1" s="139"/>
      <c r="H1" s="139"/>
      <c r="I1" s="139"/>
      <c r="J1" s="139"/>
      <c r="K1" s="139"/>
      <c r="L1" s="139"/>
      <c r="M1" s="139"/>
    </row>
    <row r="2" spans="1:13" s="100" customFormat="1" ht="17.25" customHeight="1">
      <c r="A2" s="218"/>
      <c r="B2" s="219"/>
      <c r="C2" s="219"/>
      <c r="D2" s="219"/>
      <c r="E2" s="219"/>
      <c r="F2" s="219"/>
      <c r="G2" s="219"/>
      <c r="H2" s="219"/>
      <c r="L2" s="218"/>
      <c r="M2" s="230" t="s">
        <v>305</v>
      </c>
    </row>
    <row r="3" spans="1:13" ht="18.75" customHeight="1">
      <c r="A3" s="78" t="s">
        <v>25</v>
      </c>
      <c r="B3" s="78"/>
      <c r="C3" s="78"/>
      <c r="D3" s="208"/>
      <c r="E3" s="208"/>
      <c r="F3" s="208"/>
      <c r="G3" s="208"/>
      <c r="H3" s="208"/>
      <c r="K3" s="100"/>
      <c r="L3" s="214" t="s">
        <v>26</v>
      </c>
      <c r="M3" s="214"/>
    </row>
    <row r="4" spans="1:13" s="3" customFormat="1" ht="27" customHeight="1">
      <c r="A4" s="109" t="s">
        <v>52</v>
      </c>
      <c r="B4" s="109" t="s">
        <v>76</v>
      </c>
      <c r="C4" s="109"/>
      <c r="D4" s="109"/>
      <c r="E4" s="108" t="s">
        <v>77</v>
      </c>
      <c r="F4" s="108" t="s">
        <v>181</v>
      </c>
      <c r="G4" s="108"/>
      <c r="H4" s="108"/>
      <c r="I4" s="108"/>
      <c r="J4" s="108"/>
      <c r="K4" s="108"/>
      <c r="L4" s="108"/>
      <c r="M4" s="108"/>
    </row>
    <row r="5" spans="1:13" s="3" customFormat="1" ht="39.75" customHeight="1">
      <c r="A5" s="109"/>
      <c r="B5" s="109" t="s">
        <v>78</v>
      </c>
      <c r="C5" s="109" t="s">
        <v>79</v>
      </c>
      <c r="D5" s="108" t="s">
        <v>80</v>
      </c>
      <c r="E5" s="108"/>
      <c r="F5" s="108" t="s">
        <v>55</v>
      </c>
      <c r="G5" s="7" t="s">
        <v>194</v>
      </c>
      <c r="H5" s="7" t="s">
        <v>195</v>
      </c>
      <c r="I5" s="7" t="s">
        <v>196</v>
      </c>
      <c r="J5" s="7" t="s">
        <v>197</v>
      </c>
      <c r="K5" s="7" t="s">
        <v>198</v>
      </c>
      <c r="L5" s="7" t="s">
        <v>199</v>
      </c>
      <c r="M5" s="7" t="s">
        <v>200</v>
      </c>
    </row>
    <row r="6" spans="1:13" s="3" customFormat="1" ht="24" customHeight="1">
      <c r="A6" s="209"/>
      <c r="B6" s="210"/>
      <c r="C6" s="210"/>
      <c r="D6" s="210"/>
      <c r="E6" s="211" t="s">
        <v>55</v>
      </c>
      <c r="F6" s="220">
        <f>SUM(F7:F14)</f>
        <v>3765.88</v>
      </c>
      <c r="G6" s="221">
        <f>SUM(G7:G14)</f>
        <v>936.05</v>
      </c>
      <c r="H6" s="221">
        <f>SUM(H7:H14)</f>
        <v>2392.98</v>
      </c>
      <c r="I6" s="221">
        <f>SUM(I7:I14)</f>
        <v>251.85000000000002</v>
      </c>
      <c r="J6" s="221">
        <f>SUM(J7:J14)</f>
        <v>185</v>
      </c>
      <c r="K6" s="231"/>
      <c r="L6" s="231"/>
      <c r="M6" s="232"/>
    </row>
    <row r="7" spans="1:13" ht="24" customHeight="1">
      <c r="A7" s="27" t="s">
        <v>63</v>
      </c>
      <c r="B7" s="222">
        <v>103</v>
      </c>
      <c r="C7" s="223" t="s">
        <v>306</v>
      </c>
      <c r="D7" s="222">
        <v>99</v>
      </c>
      <c r="E7" s="36" t="s">
        <v>307</v>
      </c>
      <c r="F7" s="224">
        <v>16.49</v>
      </c>
      <c r="G7" s="224"/>
      <c r="H7" s="224">
        <v>16.49</v>
      </c>
      <c r="I7" s="224"/>
      <c r="J7" s="224"/>
      <c r="K7" s="197"/>
      <c r="L7" s="197"/>
      <c r="M7" s="197"/>
    </row>
    <row r="8" spans="1:13" ht="24" customHeight="1">
      <c r="A8" s="27"/>
      <c r="B8" s="157">
        <v>103</v>
      </c>
      <c r="C8" s="36" t="s">
        <v>116</v>
      </c>
      <c r="D8" s="157">
        <v>6</v>
      </c>
      <c r="E8" s="36" t="s">
        <v>308</v>
      </c>
      <c r="F8" s="224">
        <v>29.07</v>
      </c>
      <c r="G8" s="224"/>
      <c r="H8" s="224"/>
      <c r="I8" s="224">
        <v>29.07</v>
      </c>
      <c r="J8" s="224"/>
      <c r="K8" s="197"/>
      <c r="L8" s="197"/>
      <c r="M8" s="197"/>
    </row>
    <row r="9" spans="1:13" ht="24" customHeight="1">
      <c r="A9" s="100" t="s">
        <v>64</v>
      </c>
      <c r="B9" s="222">
        <v>103</v>
      </c>
      <c r="C9" s="222">
        <v>7</v>
      </c>
      <c r="D9" s="223" t="s">
        <v>309</v>
      </c>
      <c r="E9" s="36" t="s">
        <v>310</v>
      </c>
      <c r="F9" s="224">
        <v>3</v>
      </c>
      <c r="G9" s="224"/>
      <c r="H9" s="224">
        <v>3</v>
      </c>
      <c r="I9" s="224"/>
      <c r="J9" s="224"/>
      <c r="K9" s="197"/>
      <c r="L9" s="197"/>
      <c r="M9" s="197"/>
    </row>
    <row r="10" spans="1:13" ht="24" customHeight="1">
      <c r="A10" s="27" t="s">
        <v>65</v>
      </c>
      <c r="B10" s="222">
        <v>103</v>
      </c>
      <c r="C10" s="223" t="s">
        <v>90</v>
      </c>
      <c r="D10" s="223" t="s">
        <v>311</v>
      </c>
      <c r="E10" s="225" t="s">
        <v>312</v>
      </c>
      <c r="F10" s="226">
        <v>95</v>
      </c>
      <c r="G10" s="227"/>
      <c r="H10" s="226">
        <v>30</v>
      </c>
      <c r="I10" s="224">
        <v>65</v>
      </c>
      <c r="J10" s="224"/>
      <c r="K10" s="197"/>
      <c r="L10" s="197"/>
      <c r="M10" s="197"/>
    </row>
    <row r="11" spans="1:13" ht="24" customHeight="1">
      <c r="A11" s="27" t="s">
        <v>66</v>
      </c>
      <c r="B11" s="228">
        <v>103</v>
      </c>
      <c r="C11" s="228">
        <v>4</v>
      </c>
      <c r="D11" s="228">
        <v>49</v>
      </c>
      <c r="E11" s="122" t="s">
        <v>313</v>
      </c>
      <c r="F11" s="224">
        <v>33.25</v>
      </c>
      <c r="G11" s="224"/>
      <c r="H11" s="224">
        <v>33.25</v>
      </c>
      <c r="I11" s="224"/>
      <c r="J11" s="224"/>
      <c r="K11" s="197"/>
      <c r="L11" s="197"/>
      <c r="M11" s="197"/>
    </row>
    <row r="12" spans="1:13" ht="24" customHeight="1">
      <c r="A12" s="27" t="s">
        <v>67</v>
      </c>
      <c r="B12" s="222">
        <v>103</v>
      </c>
      <c r="C12" s="222">
        <v>4</v>
      </c>
      <c r="D12" s="223" t="s">
        <v>314</v>
      </c>
      <c r="E12" s="225" t="s">
        <v>315</v>
      </c>
      <c r="F12" s="224">
        <f>SUM(G12:J12)</f>
        <v>1358.33</v>
      </c>
      <c r="G12" s="224">
        <v>379.33</v>
      </c>
      <c r="H12" s="224">
        <v>910.7</v>
      </c>
      <c r="I12" s="224">
        <v>68.3</v>
      </c>
      <c r="J12" s="224"/>
      <c r="K12" s="197"/>
      <c r="L12" s="197"/>
      <c r="M12" s="197"/>
    </row>
    <row r="13" spans="1:13" ht="24" customHeight="1">
      <c r="A13" s="27" t="s">
        <v>68</v>
      </c>
      <c r="B13" s="222">
        <v>103</v>
      </c>
      <c r="C13" s="223" t="s">
        <v>90</v>
      </c>
      <c r="D13" s="222">
        <v>49</v>
      </c>
      <c r="E13" s="36" t="s">
        <v>312</v>
      </c>
      <c r="F13" s="229">
        <v>170.9</v>
      </c>
      <c r="G13" s="224">
        <v>0</v>
      </c>
      <c r="H13" s="224">
        <v>89.22</v>
      </c>
      <c r="I13" s="224">
        <v>81.68</v>
      </c>
      <c r="J13" s="224"/>
      <c r="K13" s="197"/>
      <c r="L13" s="197"/>
      <c r="M13" s="197"/>
    </row>
    <row r="14" spans="1:13" ht="24" customHeight="1">
      <c r="A14" s="27" t="s">
        <v>69</v>
      </c>
      <c r="B14" s="96" t="s">
        <v>83</v>
      </c>
      <c r="C14" s="96" t="s">
        <v>316</v>
      </c>
      <c r="D14" s="96" t="s">
        <v>317</v>
      </c>
      <c r="E14" s="122" t="s">
        <v>315</v>
      </c>
      <c r="F14" s="224">
        <v>2059.84</v>
      </c>
      <c r="G14" s="224">
        <v>556.72</v>
      </c>
      <c r="H14" s="224">
        <v>1310.32</v>
      </c>
      <c r="I14" s="224">
        <v>7.8</v>
      </c>
      <c r="J14" s="224">
        <v>185</v>
      </c>
      <c r="K14" s="197"/>
      <c r="L14" s="197"/>
      <c r="M14" s="197"/>
    </row>
    <row r="15" spans="1:13" ht="12.75" customHeight="1">
      <c r="A15" s="115"/>
      <c r="B15" s="115"/>
      <c r="C15" s="115"/>
      <c r="D15" s="115"/>
      <c r="E15" s="115"/>
      <c r="F15" s="115"/>
      <c r="G15" s="115"/>
      <c r="H15" s="115"/>
      <c r="I15" s="115"/>
      <c r="J15" s="115"/>
      <c r="K15" s="100"/>
      <c r="L15" s="100"/>
      <c r="M15" s="100"/>
    </row>
  </sheetData>
  <sheetProtection/>
  <mergeCells count="7">
    <mergeCell ref="A1:M1"/>
    <mergeCell ref="A3:C3"/>
    <mergeCell ref="L3:M3"/>
    <mergeCell ref="B4:D4"/>
    <mergeCell ref="F4:M4"/>
    <mergeCell ref="A4:A5"/>
    <mergeCell ref="E4:E5"/>
  </mergeCells>
  <printOptions horizontalCentered="1"/>
  <pageMargins left="0.24" right="0.04" top="0.98" bottom="0.98" header="0.51" footer="0.51"/>
  <pageSetup horizontalDpi="600" verticalDpi="600" orientation="landscape" paperSize="9" scale="99"/>
</worksheet>
</file>

<file path=xl/worksheets/sheet35.xml><?xml version="1.0" encoding="utf-8"?>
<worksheet xmlns="http://schemas.openxmlformats.org/spreadsheetml/2006/main" xmlns:r="http://schemas.openxmlformats.org/officeDocument/2006/relationships">
  <dimension ref="A1:M19"/>
  <sheetViews>
    <sheetView showGridLines="0" showZeros="0" workbookViewId="0" topLeftCell="C1">
      <selection activeCell="H29" sqref="H29"/>
    </sheetView>
  </sheetViews>
  <sheetFormatPr defaultColWidth="9.33203125" defaultRowHeight="11.25"/>
  <cols>
    <col min="1" max="1" width="34" style="100" customWidth="1"/>
    <col min="2" max="4" width="7.16015625" style="100" customWidth="1"/>
    <col min="5" max="5" width="27.66015625" style="100" customWidth="1"/>
    <col min="6" max="10" width="14.33203125" style="100" customWidth="1"/>
    <col min="11" max="16384" width="9.33203125" style="100" customWidth="1"/>
  </cols>
  <sheetData>
    <row r="1" spans="1:13" ht="35.25" customHeight="1">
      <c r="A1" s="207" t="s">
        <v>318</v>
      </c>
      <c r="B1" s="207"/>
      <c r="C1" s="207"/>
      <c r="D1" s="207"/>
      <c r="E1" s="207"/>
      <c r="F1" s="207"/>
      <c r="G1" s="207"/>
      <c r="H1" s="207"/>
      <c r="I1" s="207"/>
      <c r="J1" s="207"/>
      <c r="K1" s="207"/>
      <c r="L1" s="207"/>
      <c r="M1" s="207"/>
    </row>
    <row r="2" spans="12:13" ht="15.75" customHeight="1">
      <c r="L2" s="213" t="s">
        <v>319</v>
      </c>
      <c r="M2" s="213"/>
    </row>
    <row r="3" spans="1:13" ht="22.5" customHeight="1">
      <c r="A3" s="78" t="s">
        <v>320</v>
      </c>
      <c r="B3" s="78"/>
      <c r="C3" s="78"/>
      <c r="D3" s="208"/>
      <c r="E3" s="208"/>
      <c r="F3" s="208"/>
      <c r="G3" s="208"/>
      <c r="H3" s="208"/>
      <c r="L3" s="214" t="s">
        <v>26</v>
      </c>
      <c r="M3" s="214"/>
    </row>
    <row r="4" spans="1:13" s="99" customFormat="1" ht="24" customHeight="1">
      <c r="A4" s="109" t="s">
        <v>52</v>
      </c>
      <c r="B4" s="109" t="s">
        <v>76</v>
      </c>
      <c r="C4" s="109"/>
      <c r="D4" s="109"/>
      <c r="E4" s="108" t="s">
        <v>77</v>
      </c>
      <c r="F4" s="108" t="s">
        <v>181</v>
      </c>
      <c r="G4" s="108"/>
      <c r="H4" s="108"/>
      <c r="I4" s="108"/>
      <c r="J4" s="108"/>
      <c r="K4" s="108"/>
      <c r="L4" s="108"/>
      <c r="M4" s="108"/>
    </row>
    <row r="5" spans="1:13" s="99" customFormat="1" ht="40.5" customHeight="1">
      <c r="A5" s="109"/>
      <c r="B5" s="109" t="s">
        <v>78</v>
      </c>
      <c r="C5" s="109" t="s">
        <v>79</v>
      </c>
      <c r="D5" s="108" t="s">
        <v>80</v>
      </c>
      <c r="E5" s="108"/>
      <c r="F5" s="108" t="s">
        <v>55</v>
      </c>
      <c r="G5" s="7" t="s">
        <v>194</v>
      </c>
      <c r="H5" s="7" t="s">
        <v>195</v>
      </c>
      <c r="I5" s="7" t="s">
        <v>196</v>
      </c>
      <c r="J5" s="7" t="s">
        <v>197</v>
      </c>
      <c r="K5" s="7" t="s">
        <v>198</v>
      </c>
      <c r="L5" s="7" t="s">
        <v>199</v>
      </c>
      <c r="M5" s="7" t="s">
        <v>200</v>
      </c>
    </row>
    <row r="6" spans="1:13" s="99" customFormat="1" ht="23.25" customHeight="1">
      <c r="A6" s="209"/>
      <c r="B6" s="210"/>
      <c r="C6" s="210"/>
      <c r="D6" s="210"/>
      <c r="E6" s="211" t="s">
        <v>55</v>
      </c>
      <c r="F6" s="130">
        <v>916.28</v>
      </c>
      <c r="G6" s="130">
        <v>352.9</v>
      </c>
      <c r="H6" s="130">
        <v>102.65</v>
      </c>
      <c r="I6" s="130">
        <v>0.23</v>
      </c>
      <c r="J6" s="130"/>
      <c r="K6" s="197"/>
      <c r="L6" s="197"/>
      <c r="M6" s="197">
        <v>460.5</v>
      </c>
    </row>
    <row r="7" spans="1:13" s="99" customFormat="1" ht="23.25" customHeight="1">
      <c r="A7" s="27" t="s">
        <v>321</v>
      </c>
      <c r="B7" s="96"/>
      <c r="C7" s="96"/>
      <c r="D7" s="96"/>
      <c r="E7" s="122"/>
      <c r="F7" s="138">
        <f>SUM(G7:J7)</f>
        <v>0</v>
      </c>
      <c r="G7" s="138"/>
      <c r="H7" s="138"/>
      <c r="I7" s="138"/>
      <c r="J7" s="138"/>
      <c r="K7" s="117"/>
      <c r="L7" s="117"/>
      <c r="M7" s="117"/>
    </row>
    <row r="8" spans="1:13" s="99" customFormat="1" ht="23.25" customHeight="1">
      <c r="A8" s="27" t="s">
        <v>322</v>
      </c>
      <c r="B8" s="96"/>
      <c r="C8" s="96"/>
      <c r="D8" s="96"/>
      <c r="E8" s="122"/>
      <c r="F8" s="138">
        <f>SUM(G8:J8)</f>
        <v>0</v>
      </c>
      <c r="G8" s="138"/>
      <c r="H8" s="138"/>
      <c r="I8" s="138"/>
      <c r="J8" s="138"/>
      <c r="K8" s="117"/>
      <c r="L8" s="117"/>
      <c r="M8" s="117"/>
    </row>
    <row r="9" spans="1:13" s="99" customFormat="1" ht="23.25" customHeight="1">
      <c r="A9" s="27" t="s">
        <v>73</v>
      </c>
      <c r="B9" s="96"/>
      <c r="C9" s="96"/>
      <c r="D9" s="96"/>
      <c r="E9" s="122" t="s">
        <v>55</v>
      </c>
      <c r="F9" s="130">
        <v>916.28</v>
      </c>
      <c r="G9" s="130">
        <v>352.9</v>
      </c>
      <c r="H9" s="130">
        <v>102.65</v>
      </c>
      <c r="I9" s="130">
        <v>0.23</v>
      </c>
      <c r="J9" s="130"/>
      <c r="K9" s="197"/>
      <c r="L9" s="197"/>
      <c r="M9" s="197">
        <v>460.5</v>
      </c>
    </row>
    <row r="10" spans="1:13" s="99" customFormat="1" ht="23.25" customHeight="1">
      <c r="A10" s="27"/>
      <c r="B10" s="96" t="s">
        <v>323</v>
      </c>
      <c r="C10" s="96"/>
      <c r="D10" s="96"/>
      <c r="E10" s="122" t="s">
        <v>45</v>
      </c>
      <c r="F10" s="130">
        <v>916.28</v>
      </c>
      <c r="G10" s="130">
        <v>352.9</v>
      </c>
      <c r="H10" s="130">
        <v>102.65</v>
      </c>
      <c r="I10" s="130">
        <v>0.23</v>
      </c>
      <c r="J10" s="130"/>
      <c r="K10" s="197"/>
      <c r="L10" s="197"/>
      <c r="M10" s="197">
        <v>460.5</v>
      </c>
    </row>
    <row r="11" spans="1:13" s="99" customFormat="1" ht="23.25" customHeight="1">
      <c r="A11" s="27"/>
      <c r="B11" s="96"/>
      <c r="C11" s="96" t="s">
        <v>109</v>
      </c>
      <c r="D11" s="96"/>
      <c r="E11" s="122" t="s">
        <v>166</v>
      </c>
      <c r="F11" s="130">
        <v>916.28</v>
      </c>
      <c r="G11" s="130">
        <v>352.9</v>
      </c>
      <c r="H11" s="130">
        <v>102.65</v>
      </c>
      <c r="I11" s="130">
        <v>0.23</v>
      </c>
      <c r="J11" s="130"/>
      <c r="K11" s="197"/>
      <c r="L11" s="197"/>
      <c r="M11" s="197">
        <v>460.5</v>
      </c>
    </row>
    <row r="12" spans="1:13" ht="24.75" customHeight="1">
      <c r="A12" s="27"/>
      <c r="B12" s="96"/>
      <c r="C12" s="96"/>
      <c r="D12" s="96" t="s">
        <v>90</v>
      </c>
      <c r="E12" s="122" t="s">
        <v>167</v>
      </c>
      <c r="F12" s="130">
        <v>916.28</v>
      </c>
      <c r="G12" s="130">
        <v>352.9</v>
      </c>
      <c r="H12" s="130">
        <v>102.65</v>
      </c>
      <c r="I12" s="130">
        <v>0.23</v>
      </c>
      <c r="J12" s="130"/>
      <c r="K12" s="197"/>
      <c r="L12" s="197"/>
      <c r="M12" s="197">
        <v>460.5</v>
      </c>
    </row>
    <row r="13" ht="12">
      <c r="D13" s="115"/>
    </row>
    <row r="14" ht="12">
      <c r="E14" s="115"/>
    </row>
    <row r="18" ht="12">
      <c r="G18" s="115"/>
    </row>
    <row r="19" ht="12">
      <c r="C19" s="115"/>
    </row>
  </sheetData>
  <sheetProtection/>
  <mergeCells count="8">
    <mergeCell ref="A1:M1"/>
    <mergeCell ref="L2:M2"/>
    <mergeCell ref="A3:C3"/>
    <mergeCell ref="L3:M3"/>
    <mergeCell ref="B4:D4"/>
    <mergeCell ref="F4:M4"/>
    <mergeCell ref="A4:A5"/>
    <mergeCell ref="E4:E5"/>
  </mergeCells>
  <printOptions horizontalCentered="1"/>
  <pageMargins left="0.24" right="0.17" top="0.98" bottom="0.98" header="0.51" footer="0.51"/>
  <pageSetup horizontalDpi="600" verticalDpi="600" orientation="landscape" paperSize="9" scale="97"/>
</worksheet>
</file>

<file path=xl/worksheets/sheet36.xml><?xml version="1.0" encoding="utf-8"?>
<worksheet xmlns="http://schemas.openxmlformats.org/spreadsheetml/2006/main" xmlns:r="http://schemas.openxmlformats.org/officeDocument/2006/relationships">
  <dimension ref="A1:M28"/>
  <sheetViews>
    <sheetView showGridLines="0" showZeros="0" workbookViewId="0" topLeftCell="A1">
      <selection activeCell="A3" sqref="A3:C3"/>
    </sheetView>
  </sheetViews>
  <sheetFormatPr defaultColWidth="9.16015625" defaultRowHeight="11.25"/>
  <cols>
    <col min="1" max="1" width="34" style="100" customWidth="1"/>
    <col min="2" max="4" width="7.16015625" style="100" customWidth="1"/>
    <col min="5" max="5" width="27.66015625" style="100" customWidth="1"/>
    <col min="6" max="10" width="14.33203125" style="100" customWidth="1"/>
    <col min="11" max="16384" width="9.16015625" style="100" customWidth="1"/>
  </cols>
  <sheetData>
    <row r="1" spans="1:13" ht="35.25" customHeight="1">
      <c r="A1" s="207" t="s">
        <v>324</v>
      </c>
      <c r="B1" s="207"/>
      <c r="C1" s="207"/>
      <c r="D1" s="207"/>
      <c r="E1" s="207"/>
      <c r="F1" s="207"/>
      <c r="G1" s="207"/>
      <c r="H1" s="207"/>
      <c r="I1" s="207"/>
      <c r="J1" s="207"/>
      <c r="K1" s="207"/>
      <c r="L1" s="207"/>
      <c r="M1" s="207"/>
    </row>
    <row r="2" spans="12:13" ht="15.75" customHeight="1">
      <c r="L2" s="213" t="s">
        <v>325</v>
      </c>
      <c r="M2" s="213"/>
    </row>
    <row r="3" spans="1:13" ht="22.5" customHeight="1">
      <c r="A3" s="78" t="s">
        <v>25</v>
      </c>
      <c r="B3" s="78"/>
      <c r="C3" s="78"/>
      <c r="D3" s="208"/>
      <c r="E3" s="208"/>
      <c r="F3" s="208"/>
      <c r="G3" s="208"/>
      <c r="H3" s="208"/>
      <c r="L3" s="214" t="s">
        <v>26</v>
      </c>
      <c r="M3" s="214"/>
    </row>
    <row r="4" spans="1:13" s="99" customFormat="1" ht="24" customHeight="1">
      <c r="A4" s="109" t="s">
        <v>52</v>
      </c>
      <c r="B4" s="109" t="s">
        <v>76</v>
      </c>
      <c r="C4" s="109"/>
      <c r="D4" s="109"/>
      <c r="E4" s="108" t="s">
        <v>77</v>
      </c>
      <c r="F4" s="108" t="s">
        <v>181</v>
      </c>
      <c r="G4" s="108"/>
      <c r="H4" s="108"/>
      <c r="I4" s="108"/>
      <c r="J4" s="108"/>
      <c r="K4" s="108"/>
      <c r="L4" s="108"/>
      <c r="M4" s="108"/>
    </row>
    <row r="5" spans="1:13" s="99" customFormat="1" ht="40.5" customHeight="1">
      <c r="A5" s="109"/>
      <c r="B5" s="109" t="s">
        <v>78</v>
      </c>
      <c r="C5" s="109" t="s">
        <v>79</v>
      </c>
      <c r="D5" s="108" t="s">
        <v>80</v>
      </c>
      <c r="E5" s="108"/>
      <c r="F5" s="108" t="s">
        <v>55</v>
      </c>
      <c r="G5" s="7" t="s">
        <v>194</v>
      </c>
      <c r="H5" s="7" t="s">
        <v>195</v>
      </c>
      <c r="I5" s="7" t="s">
        <v>196</v>
      </c>
      <c r="J5" s="7" t="s">
        <v>197</v>
      </c>
      <c r="K5" s="7" t="s">
        <v>198</v>
      </c>
      <c r="L5" s="7" t="s">
        <v>199</v>
      </c>
      <c r="M5" s="7" t="s">
        <v>200</v>
      </c>
    </row>
    <row r="6" spans="1:13" s="99" customFormat="1" ht="23.25" customHeight="1">
      <c r="A6" s="209"/>
      <c r="B6" s="210"/>
      <c r="C6" s="210"/>
      <c r="D6" s="210"/>
      <c r="E6" s="211" t="s">
        <v>55</v>
      </c>
      <c r="F6" s="212">
        <f>SUM(G6:J6)</f>
        <v>0</v>
      </c>
      <c r="G6" s="212">
        <f>SUM(G7:G20)</f>
        <v>0</v>
      </c>
      <c r="H6" s="212">
        <f>SUM(H7:H20)</f>
        <v>0</v>
      </c>
      <c r="I6" s="212">
        <f>SUM(I7:I20)</f>
        <v>0</v>
      </c>
      <c r="J6" s="212">
        <f>SUM(J7:J20)</f>
        <v>0</v>
      </c>
      <c r="K6" s="215"/>
      <c r="L6" s="215"/>
      <c r="M6" s="216"/>
    </row>
    <row r="7" spans="1:13" s="99" customFormat="1" ht="23.25" customHeight="1">
      <c r="A7" s="27" t="s">
        <v>321</v>
      </c>
      <c r="B7" s="96"/>
      <c r="C7" s="96"/>
      <c r="D7" s="96"/>
      <c r="E7" s="122"/>
      <c r="F7" s="138">
        <f>SUM(G7:J7)</f>
        <v>0</v>
      </c>
      <c r="G7" s="138"/>
      <c r="H7" s="138"/>
      <c r="I7" s="138"/>
      <c r="J7" s="138"/>
      <c r="K7" s="117"/>
      <c r="L7" s="117"/>
      <c r="M7" s="117"/>
    </row>
    <row r="8" spans="1:13" s="99" customFormat="1" ht="23.25" customHeight="1">
      <c r="A8" s="27"/>
      <c r="B8" s="96"/>
      <c r="C8" s="96"/>
      <c r="D8" s="96"/>
      <c r="E8" s="122"/>
      <c r="F8" s="138">
        <f aca="true" t="shared" si="0" ref="F8:F19">SUM(G8:J8)</f>
        <v>0</v>
      </c>
      <c r="G8" s="138"/>
      <c r="H8" s="138"/>
      <c r="I8" s="138"/>
      <c r="J8" s="138"/>
      <c r="K8" s="117"/>
      <c r="L8" s="117"/>
      <c r="M8" s="117"/>
    </row>
    <row r="9" spans="1:13" s="99" customFormat="1" ht="23.25" customHeight="1">
      <c r="A9" s="27"/>
      <c r="B9" s="96"/>
      <c r="C9" s="96"/>
      <c r="D9" s="96"/>
      <c r="E9" s="122"/>
      <c r="F9" s="138">
        <f t="shared" si="0"/>
        <v>0</v>
      </c>
      <c r="G9" s="138"/>
      <c r="H9" s="138"/>
      <c r="I9" s="138"/>
      <c r="J9" s="138"/>
      <c r="K9" s="117"/>
      <c r="L9" s="117"/>
      <c r="M9" s="117"/>
    </row>
    <row r="10" spans="1:13" s="99" customFormat="1" ht="23.25" customHeight="1">
      <c r="A10" s="27"/>
      <c r="B10" s="96"/>
      <c r="C10" s="96"/>
      <c r="D10" s="96"/>
      <c r="E10" s="122"/>
      <c r="F10" s="138">
        <f t="shared" si="0"/>
        <v>0</v>
      </c>
      <c r="G10" s="138"/>
      <c r="H10" s="138"/>
      <c r="I10" s="138"/>
      <c r="J10" s="138"/>
      <c r="K10" s="117"/>
      <c r="L10" s="117"/>
      <c r="M10" s="117"/>
    </row>
    <row r="11" spans="1:13" s="99" customFormat="1" ht="23.25" customHeight="1">
      <c r="A11" s="27" t="s">
        <v>322</v>
      </c>
      <c r="B11" s="96"/>
      <c r="C11" s="96"/>
      <c r="D11" s="96"/>
      <c r="E11" s="122"/>
      <c r="F11" s="138">
        <f t="shared" si="0"/>
        <v>0</v>
      </c>
      <c r="G11" s="138"/>
      <c r="H11" s="138"/>
      <c r="I11" s="138"/>
      <c r="J11" s="138"/>
      <c r="K11" s="117"/>
      <c r="L11" s="117"/>
      <c r="M11" s="117"/>
    </row>
    <row r="12" spans="1:13" s="99" customFormat="1" ht="23.25" customHeight="1">
      <c r="A12" s="27"/>
      <c r="B12" s="96"/>
      <c r="C12" s="96"/>
      <c r="D12" s="96"/>
      <c r="E12" s="122"/>
      <c r="F12" s="138">
        <f t="shared" si="0"/>
        <v>0</v>
      </c>
      <c r="G12" s="138"/>
      <c r="H12" s="138"/>
      <c r="I12" s="138"/>
      <c r="J12" s="138"/>
      <c r="K12" s="117"/>
      <c r="L12" s="117"/>
      <c r="M12" s="117"/>
    </row>
    <row r="13" spans="1:13" s="99" customFormat="1" ht="23.25" customHeight="1">
      <c r="A13" s="27"/>
      <c r="B13" s="96"/>
      <c r="C13" s="96"/>
      <c r="D13" s="96"/>
      <c r="E13" s="122"/>
      <c r="F13" s="138">
        <f t="shared" si="0"/>
        <v>0</v>
      </c>
      <c r="G13" s="138"/>
      <c r="H13" s="138"/>
      <c r="I13" s="138"/>
      <c r="J13" s="138"/>
      <c r="K13" s="117"/>
      <c r="L13" s="117"/>
      <c r="M13" s="117"/>
    </row>
    <row r="14" spans="1:13" s="99" customFormat="1" ht="23.25" customHeight="1">
      <c r="A14" s="27"/>
      <c r="B14" s="96"/>
      <c r="C14" s="96"/>
      <c r="D14" s="96"/>
      <c r="E14" s="122"/>
      <c r="F14" s="138">
        <f t="shared" si="0"/>
        <v>0</v>
      </c>
      <c r="G14" s="138"/>
      <c r="H14" s="138"/>
      <c r="I14" s="138"/>
      <c r="J14" s="138"/>
      <c r="K14" s="117"/>
      <c r="L14" s="117"/>
      <c r="M14" s="117"/>
    </row>
    <row r="15" spans="1:13" ht="24.75" customHeight="1">
      <c r="A15" s="27" t="s">
        <v>322</v>
      </c>
      <c r="B15" s="96"/>
      <c r="C15" s="96"/>
      <c r="D15" s="96"/>
      <c r="E15" s="122"/>
      <c r="F15" s="138">
        <f t="shared" si="0"/>
        <v>0</v>
      </c>
      <c r="G15" s="138"/>
      <c r="H15" s="138"/>
      <c r="I15" s="138"/>
      <c r="J15" s="138"/>
      <c r="K15" s="117"/>
      <c r="L15" s="117"/>
      <c r="M15" s="117"/>
    </row>
    <row r="16" spans="1:13" ht="22.5" customHeight="1">
      <c r="A16" s="164" t="s">
        <v>326</v>
      </c>
      <c r="B16" s="96"/>
      <c r="C16" s="96"/>
      <c r="D16" s="96"/>
      <c r="E16" s="122"/>
      <c r="F16" s="138">
        <f t="shared" si="0"/>
        <v>0</v>
      </c>
      <c r="G16" s="138"/>
      <c r="H16" s="138"/>
      <c r="I16" s="138"/>
      <c r="J16" s="138"/>
      <c r="K16" s="117"/>
      <c r="L16" s="117"/>
      <c r="M16" s="117"/>
    </row>
    <row r="17" spans="1:13" ht="12">
      <c r="A17" s="27"/>
      <c r="B17" s="96"/>
      <c r="C17" s="96"/>
      <c r="D17" s="96"/>
      <c r="E17" s="122"/>
      <c r="F17" s="138">
        <f t="shared" si="0"/>
        <v>0</v>
      </c>
      <c r="G17" s="138"/>
      <c r="H17" s="138"/>
      <c r="I17" s="138"/>
      <c r="J17" s="138"/>
      <c r="K17" s="117"/>
      <c r="L17" s="117"/>
      <c r="M17" s="117"/>
    </row>
    <row r="18" spans="1:13" ht="12">
      <c r="A18" s="27"/>
      <c r="B18" s="96"/>
      <c r="C18" s="96"/>
      <c r="D18" s="96"/>
      <c r="E18" s="122"/>
      <c r="F18" s="138">
        <f t="shared" si="0"/>
        <v>0</v>
      </c>
      <c r="G18" s="138"/>
      <c r="H18" s="138"/>
      <c r="I18" s="138"/>
      <c r="J18" s="138"/>
      <c r="K18" s="117"/>
      <c r="L18" s="117"/>
      <c r="M18" s="117"/>
    </row>
    <row r="19" spans="1:13" ht="12">
      <c r="A19" s="27"/>
      <c r="B19" s="96"/>
      <c r="C19" s="96"/>
      <c r="D19" s="96"/>
      <c r="E19" s="122"/>
      <c r="F19" s="138">
        <f t="shared" si="0"/>
        <v>0</v>
      </c>
      <c r="G19" s="138"/>
      <c r="H19" s="138"/>
      <c r="I19" s="138"/>
      <c r="J19" s="138"/>
      <c r="K19" s="117"/>
      <c r="L19" s="117"/>
      <c r="M19" s="117"/>
    </row>
    <row r="20" spans="1:13" ht="12">
      <c r="A20" s="164"/>
      <c r="B20" s="96"/>
      <c r="C20" s="96"/>
      <c r="D20" s="96"/>
      <c r="E20" s="122"/>
      <c r="F20" s="138"/>
      <c r="G20" s="138"/>
      <c r="H20" s="138"/>
      <c r="I20" s="138"/>
      <c r="J20" s="138"/>
      <c r="K20" s="117"/>
      <c r="L20" s="117"/>
      <c r="M20" s="117"/>
    </row>
    <row r="21" spans="1:10" ht="12">
      <c r="A21" s="115" t="s">
        <v>327</v>
      </c>
      <c r="B21" s="115"/>
      <c r="C21" s="115"/>
      <c r="D21" s="115"/>
      <c r="E21" s="115"/>
      <c r="F21" s="115"/>
      <c r="G21" s="115"/>
      <c r="H21" s="115"/>
      <c r="I21" s="115"/>
      <c r="J21" s="115"/>
    </row>
    <row r="22" ht="12">
      <c r="D22" s="115"/>
    </row>
    <row r="23" ht="12">
      <c r="E23" s="115"/>
    </row>
    <row r="27" ht="12">
      <c r="G27" s="115"/>
    </row>
    <row r="28" ht="12">
      <c r="C28" s="115"/>
    </row>
  </sheetData>
  <sheetProtection/>
  <mergeCells count="8">
    <mergeCell ref="A1:M1"/>
    <mergeCell ref="L2:M2"/>
    <mergeCell ref="A3:C3"/>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88"/>
</worksheet>
</file>

<file path=xl/worksheets/sheet37.xml><?xml version="1.0" encoding="utf-8"?>
<worksheet xmlns="http://schemas.openxmlformats.org/spreadsheetml/2006/main" xmlns:r="http://schemas.openxmlformats.org/officeDocument/2006/relationships">
  <dimension ref="A1:V62"/>
  <sheetViews>
    <sheetView showGridLines="0" showZeros="0" workbookViewId="0" topLeftCell="A65">
      <selection activeCell="H59" sqref="H59"/>
    </sheetView>
  </sheetViews>
  <sheetFormatPr defaultColWidth="9.16015625" defaultRowHeight="12.75" customHeight="1"/>
  <cols>
    <col min="1" max="1" width="18.5" style="0" customWidth="1"/>
    <col min="2" max="2" width="4.33203125" style="0" customWidth="1"/>
    <col min="3" max="4" width="3.16015625" style="0" customWidth="1"/>
    <col min="5" max="5" width="13.66015625" style="0" customWidth="1"/>
    <col min="6" max="6" width="9.5" style="0" customWidth="1"/>
    <col min="7" max="7" width="117.33203125" style="0" customWidth="1"/>
    <col min="8" max="8" width="12.33203125" style="0" customWidth="1"/>
    <col min="9" max="9" width="12.16015625" style="0" customWidth="1"/>
    <col min="10" max="10" width="8.83203125" style="0" customWidth="1"/>
    <col min="11" max="11" width="13.83203125" style="0" customWidth="1"/>
    <col min="12" max="12" width="8.66015625" style="0" customWidth="1"/>
    <col min="13" max="13" width="12.83203125" style="0" customWidth="1"/>
    <col min="14" max="14" width="10.83203125" style="0" customWidth="1"/>
    <col min="15" max="15" width="10.5" style="0" customWidth="1"/>
    <col min="16" max="16" width="6.33203125" style="0" customWidth="1"/>
    <col min="17" max="17" width="8.16015625" style="0" customWidth="1"/>
    <col min="18" max="18" width="5.83203125" style="0" customWidth="1"/>
  </cols>
  <sheetData>
    <row r="1" spans="1:18" ht="36.75" customHeight="1">
      <c r="A1" s="139" t="s">
        <v>328</v>
      </c>
      <c r="B1" s="139"/>
      <c r="C1" s="139"/>
      <c r="D1" s="139"/>
      <c r="E1" s="139"/>
      <c r="F1" s="139"/>
      <c r="G1" s="139"/>
      <c r="H1" s="139"/>
      <c r="I1" s="139"/>
      <c r="J1" s="139"/>
      <c r="K1" s="139"/>
      <c r="L1" s="139"/>
      <c r="M1" s="139"/>
      <c r="N1" s="139"/>
      <c r="O1" s="139"/>
      <c r="P1" s="139"/>
      <c r="Q1" s="139"/>
      <c r="R1" s="139"/>
    </row>
    <row r="2" spans="1:18" ht="18" customHeight="1">
      <c r="A2" s="100"/>
      <c r="B2" s="100"/>
      <c r="C2" s="100"/>
      <c r="D2" s="100"/>
      <c r="E2" s="100"/>
      <c r="F2" s="100"/>
      <c r="G2" s="100"/>
      <c r="H2" s="100"/>
      <c r="I2" s="100"/>
      <c r="J2" s="100"/>
      <c r="K2" s="100"/>
      <c r="L2" s="100"/>
      <c r="M2" s="100"/>
      <c r="R2" s="102" t="s">
        <v>329</v>
      </c>
    </row>
    <row r="3" spans="1:18" ht="21" customHeight="1">
      <c r="A3" s="78" t="s">
        <v>25</v>
      </c>
      <c r="B3" s="78"/>
      <c r="C3" s="78"/>
      <c r="D3" s="100"/>
      <c r="E3" s="100"/>
      <c r="F3" s="100"/>
      <c r="G3" s="100"/>
      <c r="H3" s="100"/>
      <c r="I3" s="100"/>
      <c r="J3" s="100"/>
      <c r="K3" s="100"/>
      <c r="L3" s="100"/>
      <c r="M3" s="100"/>
      <c r="O3" s="100"/>
      <c r="R3" s="206" t="s">
        <v>26</v>
      </c>
    </row>
    <row r="4" spans="1:18" s="3" customFormat="1" ht="29.25" customHeight="1">
      <c r="A4" s="140" t="s">
        <v>52</v>
      </c>
      <c r="B4" s="109" t="s">
        <v>76</v>
      </c>
      <c r="C4" s="109"/>
      <c r="D4" s="109"/>
      <c r="E4" s="141" t="s">
        <v>77</v>
      </c>
      <c r="F4" s="141" t="s">
        <v>330</v>
      </c>
      <c r="G4" s="141" t="s">
        <v>331</v>
      </c>
      <c r="H4" s="7" t="s">
        <v>171</v>
      </c>
      <c r="I4" s="7"/>
      <c r="J4" s="7"/>
      <c r="K4" s="7"/>
      <c r="L4" s="7"/>
      <c r="M4" s="7"/>
      <c r="N4" s="7"/>
      <c r="O4" s="7"/>
      <c r="P4" s="7"/>
      <c r="Q4" s="7"/>
      <c r="R4" s="7"/>
    </row>
    <row r="5" spans="1:18" s="3" customFormat="1" ht="28.5" customHeight="1">
      <c r="A5" s="142"/>
      <c r="B5" s="143" t="s">
        <v>78</v>
      </c>
      <c r="C5" s="143" t="s">
        <v>79</v>
      </c>
      <c r="D5" s="143" t="s">
        <v>80</v>
      </c>
      <c r="E5" s="144"/>
      <c r="F5" s="144"/>
      <c r="G5" s="144"/>
      <c r="H5" s="141" t="s">
        <v>55</v>
      </c>
      <c r="I5" s="7" t="s">
        <v>31</v>
      </c>
      <c r="J5" s="7"/>
      <c r="K5" s="7" t="s">
        <v>35</v>
      </c>
      <c r="L5" s="7" t="s">
        <v>37</v>
      </c>
      <c r="M5" s="7" t="s">
        <v>39</v>
      </c>
      <c r="N5" s="7"/>
      <c r="O5" s="7" t="s">
        <v>42</v>
      </c>
      <c r="P5" s="7" t="s">
        <v>44</v>
      </c>
      <c r="Q5" s="7" t="s">
        <v>46</v>
      </c>
      <c r="R5" s="7" t="s">
        <v>47</v>
      </c>
    </row>
    <row r="6" spans="1:18" s="3" customFormat="1" ht="51.75" customHeight="1">
      <c r="A6" s="145"/>
      <c r="B6" s="146"/>
      <c r="C6" s="146"/>
      <c r="D6" s="146"/>
      <c r="E6" s="147"/>
      <c r="F6" s="147"/>
      <c r="G6" s="147"/>
      <c r="H6" s="147"/>
      <c r="I6" s="9" t="s">
        <v>58</v>
      </c>
      <c r="J6" s="7" t="s">
        <v>59</v>
      </c>
      <c r="K6" s="7"/>
      <c r="L6" s="7"/>
      <c r="M6" s="9" t="s">
        <v>58</v>
      </c>
      <c r="N6" s="7" t="s">
        <v>59</v>
      </c>
      <c r="O6" s="7"/>
      <c r="P6" s="7"/>
      <c r="Q6" s="7"/>
      <c r="R6" s="7"/>
    </row>
    <row r="7" spans="1:18" s="3" customFormat="1" ht="15" customHeight="1">
      <c r="A7" s="148"/>
      <c r="B7" s="146"/>
      <c r="C7" s="146"/>
      <c r="D7" s="146"/>
      <c r="E7" s="149" t="s">
        <v>81</v>
      </c>
      <c r="F7" s="149"/>
      <c r="G7" s="149"/>
      <c r="H7" s="150">
        <f>H8+H19+H25+H30+H35+H42+H45+H53+M7</f>
        <v>3390.31</v>
      </c>
      <c r="I7" s="150">
        <f>I8+I19+I25+I30+I35+I42+I45+I53</f>
        <v>615.96</v>
      </c>
      <c r="J7" s="190">
        <f aca="true" t="shared" si="0" ref="J7:R7">J8+J19+J25+J30+J35+J42+J45+J53</f>
        <v>0</v>
      </c>
      <c r="K7" s="150">
        <f t="shared" si="0"/>
        <v>2264.54</v>
      </c>
      <c r="L7" s="190">
        <f t="shared" si="0"/>
        <v>0</v>
      </c>
      <c r="M7" s="150">
        <f t="shared" si="0"/>
        <v>460.5</v>
      </c>
      <c r="N7" s="190">
        <f t="shared" si="0"/>
        <v>0</v>
      </c>
      <c r="O7" s="190">
        <f t="shared" si="0"/>
        <v>0</v>
      </c>
      <c r="P7" s="190">
        <f t="shared" si="0"/>
        <v>0</v>
      </c>
      <c r="Q7" s="150">
        <f t="shared" si="0"/>
        <v>49.31</v>
      </c>
      <c r="R7" s="190">
        <f t="shared" si="0"/>
        <v>0</v>
      </c>
    </row>
    <row r="8" spans="1:18" ht="27" customHeight="1">
      <c r="A8" s="27" t="s">
        <v>182</v>
      </c>
      <c r="B8" s="96" t="s">
        <v>83</v>
      </c>
      <c r="C8" s="96"/>
      <c r="D8" s="96"/>
      <c r="E8" s="88" t="s">
        <v>32</v>
      </c>
      <c r="F8" s="46">
        <v>248.26</v>
      </c>
      <c r="G8" s="46"/>
      <c r="H8" s="150">
        <f>SUM(H10:H18)</f>
        <v>248.26</v>
      </c>
      <c r="I8" s="150">
        <f>SUM(I10:I18)</f>
        <v>202.7</v>
      </c>
      <c r="J8" s="150"/>
      <c r="K8" s="150"/>
      <c r="L8" s="150"/>
      <c r="M8" s="123">
        <v>460.5</v>
      </c>
      <c r="N8" s="150"/>
      <c r="O8" s="150"/>
      <c r="P8" s="150"/>
      <c r="Q8" s="150">
        <f>SUM(Q10:Q18)</f>
        <v>45.56</v>
      </c>
      <c r="R8" s="150"/>
    </row>
    <row r="9" spans="2:18" ht="24" customHeight="1">
      <c r="B9" s="151"/>
      <c r="C9" s="151" t="s">
        <v>84</v>
      </c>
      <c r="D9" s="151"/>
      <c r="E9" s="151" t="s">
        <v>85</v>
      </c>
      <c r="F9" s="152">
        <v>168.35</v>
      </c>
      <c r="G9" s="153"/>
      <c r="H9" s="154"/>
      <c r="I9" s="160"/>
      <c r="J9" s="191"/>
      <c r="K9" s="191"/>
      <c r="L9" s="192"/>
      <c r="M9" s="192"/>
      <c r="N9" s="192"/>
      <c r="O9" s="193"/>
      <c r="P9" s="194"/>
      <c r="Q9" s="194"/>
      <c r="R9" s="194"/>
    </row>
    <row r="10" spans="1:18" ht="84" customHeight="1">
      <c r="A10" s="27"/>
      <c r="B10" s="151" t="s">
        <v>190</v>
      </c>
      <c r="C10" s="151" t="s">
        <v>186</v>
      </c>
      <c r="D10" s="151" t="s">
        <v>84</v>
      </c>
      <c r="E10" s="155" t="s">
        <v>137</v>
      </c>
      <c r="F10" s="156" t="s">
        <v>332</v>
      </c>
      <c r="G10" s="157" t="s">
        <v>333</v>
      </c>
      <c r="H10" s="154">
        <v>25.49</v>
      </c>
      <c r="I10" s="160">
        <v>9</v>
      </c>
      <c r="J10" s="191"/>
      <c r="K10" s="191"/>
      <c r="L10" s="192"/>
      <c r="M10" s="192"/>
      <c r="N10" s="192"/>
      <c r="O10" s="193"/>
      <c r="P10" s="194"/>
      <c r="Q10" s="194">
        <v>16.49</v>
      </c>
      <c r="R10" s="194"/>
    </row>
    <row r="11" spans="1:18" ht="94.5" customHeight="1">
      <c r="A11" s="27"/>
      <c r="B11" s="158" t="s">
        <v>190</v>
      </c>
      <c r="C11" s="151" t="s">
        <v>186</v>
      </c>
      <c r="D11" s="151" t="s">
        <v>90</v>
      </c>
      <c r="E11" s="155" t="s">
        <v>334</v>
      </c>
      <c r="F11" s="156" t="s">
        <v>335</v>
      </c>
      <c r="G11" s="157" t="s">
        <v>336</v>
      </c>
      <c r="H11" s="154">
        <v>50.6</v>
      </c>
      <c r="I11" s="160">
        <v>50.6</v>
      </c>
      <c r="J11" s="191"/>
      <c r="K11" s="191"/>
      <c r="L11" s="192"/>
      <c r="M11" s="192"/>
      <c r="N11" s="192"/>
      <c r="O11" s="193"/>
      <c r="P11" s="194"/>
      <c r="Q11" s="194"/>
      <c r="R11" s="194"/>
    </row>
    <row r="12" spans="1:18" ht="190.5" customHeight="1">
      <c r="A12" s="27"/>
      <c r="B12" s="151" t="s">
        <v>190</v>
      </c>
      <c r="C12" s="151" t="s">
        <v>186</v>
      </c>
      <c r="D12" s="151" t="s">
        <v>90</v>
      </c>
      <c r="E12" s="155" t="s">
        <v>334</v>
      </c>
      <c r="F12" s="156" t="s">
        <v>337</v>
      </c>
      <c r="G12" s="157" t="s">
        <v>338</v>
      </c>
      <c r="H12" s="154">
        <v>12</v>
      </c>
      <c r="I12" s="160">
        <v>12</v>
      </c>
      <c r="J12" s="191"/>
      <c r="K12" s="191"/>
      <c r="L12" s="192"/>
      <c r="M12" s="192"/>
      <c r="N12" s="192"/>
      <c r="O12" s="193"/>
      <c r="P12" s="194"/>
      <c r="Q12" s="194"/>
      <c r="R12" s="194"/>
    </row>
    <row r="13" spans="1:18" ht="84.75" customHeight="1">
      <c r="A13" s="27"/>
      <c r="B13" s="151" t="s">
        <v>190</v>
      </c>
      <c r="C13" s="151" t="s">
        <v>186</v>
      </c>
      <c r="D13" s="151" t="s">
        <v>92</v>
      </c>
      <c r="E13" s="155" t="s">
        <v>339</v>
      </c>
      <c r="F13" s="156" t="s">
        <v>340</v>
      </c>
      <c r="G13" s="157" t="s">
        <v>341</v>
      </c>
      <c r="H13" s="159">
        <v>4.81</v>
      </c>
      <c r="I13" s="195">
        <v>4.81</v>
      </c>
      <c r="J13" s="191"/>
      <c r="K13" s="191"/>
      <c r="L13" s="192"/>
      <c r="M13" s="192"/>
      <c r="N13" s="192"/>
      <c r="O13" s="193"/>
      <c r="P13" s="194"/>
      <c r="Q13" s="194"/>
      <c r="R13" s="194"/>
    </row>
    <row r="14" spans="1:18" ht="207.75" customHeight="1">
      <c r="A14" s="27"/>
      <c r="B14" s="151" t="s">
        <v>190</v>
      </c>
      <c r="C14" s="151" t="s">
        <v>186</v>
      </c>
      <c r="D14" s="151" t="s">
        <v>94</v>
      </c>
      <c r="E14" s="155" t="s">
        <v>147</v>
      </c>
      <c r="F14" s="156" t="s">
        <v>342</v>
      </c>
      <c r="G14" s="157" t="s">
        <v>343</v>
      </c>
      <c r="H14" s="159">
        <v>21.99</v>
      </c>
      <c r="I14" s="195">
        <v>21.99</v>
      </c>
      <c r="J14" s="191"/>
      <c r="K14" s="191"/>
      <c r="L14" s="192"/>
      <c r="M14" s="192"/>
      <c r="N14" s="192"/>
      <c r="O14" s="193"/>
      <c r="P14" s="194"/>
      <c r="Q14" s="194"/>
      <c r="R14" s="194"/>
    </row>
    <row r="15" spans="1:18" ht="198" customHeight="1">
      <c r="A15" s="27"/>
      <c r="B15" s="151" t="s">
        <v>190</v>
      </c>
      <c r="C15" s="151" t="s">
        <v>186</v>
      </c>
      <c r="D15" s="151" t="s">
        <v>94</v>
      </c>
      <c r="E15" s="151" t="s">
        <v>147</v>
      </c>
      <c r="F15" s="152" t="s">
        <v>344</v>
      </c>
      <c r="G15" s="157" t="s">
        <v>345</v>
      </c>
      <c r="H15" s="154">
        <v>53.46</v>
      </c>
      <c r="I15" s="160">
        <v>53.46</v>
      </c>
      <c r="J15" s="191"/>
      <c r="K15" s="191"/>
      <c r="L15" s="192"/>
      <c r="M15" s="192"/>
      <c r="N15" s="192"/>
      <c r="O15" s="193"/>
      <c r="P15" s="194"/>
      <c r="Q15" s="194"/>
      <c r="R15" s="194"/>
    </row>
    <row r="16" spans="1:18" ht="46.5" customHeight="1">
      <c r="A16" s="27"/>
      <c r="B16" s="151" t="s">
        <v>190</v>
      </c>
      <c r="C16" s="151" t="s">
        <v>99</v>
      </c>
      <c r="D16" s="151" t="s">
        <v>84</v>
      </c>
      <c r="E16" s="151" t="s">
        <v>346</v>
      </c>
      <c r="F16" s="156" t="s">
        <v>347</v>
      </c>
      <c r="G16" s="157" t="s">
        <v>348</v>
      </c>
      <c r="H16" s="154">
        <v>29.07</v>
      </c>
      <c r="I16" s="160"/>
      <c r="J16" s="191"/>
      <c r="K16" s="191"/>
      <c r="L16" s="192"/>
      <c r="M16" s="192"/>
      <c r="N16" s="192"/>
      <c r="O16" s="193"/>
      <c r="P16" s="194"/>
      <c r="Q16" s="194">
        <v>29.07</v>
      </c>
      <c r="R16" s="194"/>
    </row>
    <row r="17" spans="1:18" ht="97.5" customHeight="1">
      <c r="A17" s="27"/>
      <c r="B17" s="151" t="s">
        <v>190</v>
      </c>
      <c r="C17" s="151" t="s">
        <v>99</v>
      </c>
      <c r="D17" s="151" t="s">
        <v>94</v>
      </c>
      <c r="E17" s="151" t="s">
        <v>349</v>
      </c>
      <c r="F17" s="156" t="s">
        <v>350</v>
      </c>
      <c r="G17" s="157" t="s">
        <v>351</v>
      </c>
      <c r="H17" s="154">
        <v>42.32</v>
      </c>
      <c r="I17" s="160">
        <v>42.32</v>
      </c>
      <c r="J17" s="191"/>
      <c r="K17" s="191"/>
      <c r="L17" s="192"/>
      <c r="M17" s="192"/>
      <c r="N17" s="192"/>
      <c r="O17" s="193"/>
      <c r="P17" s="194"/>
      <c r="Q17" s="194"/>
      <c r="R17" s="194"/>
    </row>
    <row r="18" spans="1:18" ht="39.75" customHeight="1">
      <c r="A18" s="27"/>
      <c r="B18" s="151" t="s">
        <v>190</v>
      </c>
      <c r="C18" s="151" t="s">
        <v>94</v>
      </c>
      <c r="D18" s="151" t="s">
        <v>87</v>
      </c>
      <c r="E18" s="151" t="s">
        <v>352</v>
      </c>
      <c r="F18" s="156" t="s">
        <v>353</v>
      </c>
      <c r="G18" s="157" t="s">
        <v>354</v>
      </c>
      <c r="H18" s="154">
        <v>8.52</v>
      </c>
      <c r="I18" s="160">
        <v>8.52</v>
      </c>
      <c r="J18" s="191"/>
      <c r="K18" s="191"/>
      <c r="L18" s="192"/>
      <c r="M18" s="192"/>
      <c r="N18" s="192"/>
      <c r="O18" s="193"/>
      <c r="P18" s="194"/>
      <c r="Q18" s="194"/>
      <c r="R18" s="194"/>
    </row>
    <row r="19" spans="1:18" ht="36" customHeight="1">
      <c r="A19" s="100" t="s">
        <v>64</v>
      </c>
      <c r="B19" s="96"/>
      <c r="C19" s="96"/>
      <c r="D19" s="96"/>
      <c r="E19" s="151" t="s">
        <v>55</v>
      </c>
      <c r="F19" s="27"/>
      <c r="G19" s="27" t="s">
        <v>355</v>
      </c>
      <c r="H19" s="160">
        <v>323.08</v>
      </c>
      <c r="I19" s="160">
        <v>320.23</v>
      </c>
      <c r="J19" s="196"/>
      <c r="K19" s="196"/>
      <c r="L19" s="113"/>
      <c r="M19" s="113"/>
      <c r="N19" s="113"/>
      <c r="O19" s="117"/>
      <c r="P19" s="22"/>
      <c r="Q19" s="160">
        <v>2.85</v>
      </c>
      <c r="R19" s="198"/>
    </row>
    <row r="20" spans="1:18" ht="106.5" customHeight="1">
      <c r="A20" s="22"/>
      <c r="B20" s="161" t="s">
        <v>83</v>
      </c>
      <c r="C20" s="161" t="s">
        <v>109</v>
      </c>
      <c r="D20" s="161" t="s">
        <v>90</v>
      </c>
      <c r="E20" s="151" t="s">
        <v>207</v>
      </c>
      <c r="F20" s="156" t="s">
        <v>356</v>
      </c>
      <c r="G20" s="25" t="s">
        <v>357</v>
      </c>
      <c r="H20" s="160">
        <v>242.4</v>
      </c>
      <c r="I20" s="160">
        <v>239.55</v>
      </c>
      <c r="J20" s="196"/>
      <c r="K20" s="196"/>
      <c r="L20" s="113"/>
      <c r="M20" s="113"/>
      <c r="N20" s="113"/>
      <c r="O20" s="117"/>
      <c r="P20" s="22"/>
      <c r="Q20" s="160">
        <v>2.85</v>
      </c>
      <c r="R20" s="198"/>
    </row>
    <row r="21" spans="1:18" ht="30" customHeight="1">
      <c r="A21" s="27"/>
      <c r="B21" s="161" t="s">
        <v>83</v>
      </c>
      <c r="C21" s="161" t="s">
        <v>109</v>
      </c>
      <c r="D21" s="161" t="s">
        <v>90</v>
      </c>
      <c r="E21" s="151" t="s">
        <v>207</v>
      </c>
      <c r="F21" s="23" t="s">
        <v>358</v>
      </c>
      <c r="G21" s="25" t="s">
        <v>359</v>
      </c>
      <c r="H21" s="160">
        <v>2.11</v>
      </c>
      <c r="I21" s="160">
        <v>2.1</v>
      </c>
      <c r="J21" s="196"/>
      <c r="K21" s="196"/>
      <c r="L21" s="113"/>
      <c r="M21" s="113"/>
      <c r="N21" s="113"/>
      <c r="O21" s="117"/>
      <c r="P21" s="22"/>
      <c r="Q21" s="198"/>
      <c r="R21" s="198"/>
    </row>
    <row r="22" spans="1:18" ht="48" customHeight="1">
      <c r="A22" s="27"/>
      <c r="B22" s="161" t="s">
        <v>83</v>
      </c>
      <c r="C22" s="161" t="s">
        <v>109</v>
      </c>
      <c r="D22" s="161" t="s">
        <v>90</v>
      </c>
      <c r="E22" s="151" t="s">
        <v>207</v>
      </c>
      <c r="F22" s="23" t="s">
        <v>360</v>
      </c>
      <c r="G22" s="25" t="s">
        <v>361</v>
      </c>
      <c r="H22" s="162">
        <v>3.2</v>
      </c>
      <c r="I22" s="162">
        <v>3.2</v>
      </c>
      <c r="J22" s="196"/>
      <c r="K22" s="197"/>
      <c r="L22" s="117"/>
      <c r="M22" s="117"/>
      <c r="N22" s="113"/>
      <c r="O22" s="117"/>
      <c r="P22" s="22"/>
      <c r="Q22" s="198"/>
      <c r="R22" s="198"/>
    </row>
    <row r="23" spans="1:18" ht="52.5" customHeight="1">
      <c r="A23" s="27"/>
      <c r="B23" s="161" t="s">
        <v>83</v>
      </c>
      <c r="C23" s="161" t="s">
        <v>109</v>
      </c>
      <c r="D23" s="161" t="s">
        <v>90</v>
      </c>
      <c r="E23" s="151" t="s">
        <v>207</v>
      </c>
      <c r="F23" s="23" t="s">
        <v>362</v>
      </c>
      <c r="G23" s="163" t="s">
        <v>363</v>
      </c>
      <c r="H23" s="162">
        <v>25.37</v>
      </c>
      <c r="I23" s="162">
        <v>25.4</v>
      </c>
      <c r="J23" s="197"/>
      <c r="K23" s="197"/>
      <c r="L23" s="117"/>
      <c r="M23" s="117"/>
      <c r="N23" s="113"/>
      <c r="O23" s="117"/>
      <c r="P23" s="22"/>
      <c r="Q23" s="198"/>
      <c r="R23" s="198"/>
    </row>
    <row r="24" spans="1:18" ht="111" customHeight="1">
      <c r="A24" s="164"/>
      <c r="B24" s="161" t="s">
        <v>83</v>
      </c>
      <c r="C24" s="161" t="s">
        <v>109</v>
      </c>
      <c r="D24" s="161" t="s">
        <v>90</v>
      </c>
      <c r="E24" s="151" t="s">
        <v>207</v>
      </c>
      <c r="F24" s="23" t="s">
        <v>364</v>
      </c>
      <c r="G24" s="163" t="s">
        <v>365</v>
      </c>
      <c r="H24" s="162">
        <v>50</v>
      </c>
      <c r="I24" s="162">
        <v>50</v>
      </c>
      <c r="J24" s="198"/>
      <c r="K24" s="198"/>
      <c r="L24" s="22"/>
      <c r="M24" s="22"/>
      <c r="N24" s="199"/>
      <c r="O24" s="22"/>
      <c r="P24" s="22"/>
      <c r="Q24" s="198"/>
      <c r="R24" s="198"/>
    </row>
    <row r="25" spans="1:18" ht="15" customHeight="1">
      <c r="A25" s="27" t="s">
        <v>65</v>
      </c>
      <c r="B25" s="161"/>
      <c r="C25" s="161"/>
      <c r="D25" s="161"/>
      <c r="E25" s="151" t="s">
        <v>55</v>
      </c>
      <c r="F25" s="23"/>
      <c r="G25" s="163"/>
      <c r="H25" s="162">
        <f>SUM(H26:H28)</f>
        <v>128.25</v>
      </c>
      <c r="I25" s="162">
        <f>SUM(I26:I28)</f>
        <v>63.25</v>
      </c>
      <c r="J25" s="162">
        <f>SUM(J26:J28)</f>
        <v>0</v>
      </c>
      <c r="K25" s="162">
        <f>SUM(K26:K28)</f>
        <v>65</v>
      </c>
      <c r="L25" s="22"/>
      <c r="M25" s="22"/>
      <c r="N25" s="199"/>
      <c r="O25" s="22"/>
      <c r="P25" s="22"/>
      <c r="Q25" s="198"/>
      <c r="R25" s="198"/>
    </row>
    <row r="26" spans="2:18" ht="81" customHeight="1">
      <c r="B26" s="165" t="s">
        <v>83</v>
      </c>
      <c r="C26" s="165" t="s">
        <v>109</v>
      </c>
      <c r="D26" s="165" t="s">
        <v>94</v>
      </c>
      <c r="E26" s="166" t="s">
        <v>123</v>
      </c>
      <c r="F26" s="156" t="s">
        <v>366</v>
      </c>
      <c r="G26" s="163" t="s">
        <v>367</v>
      </c>
      <c r="H26" s="160">
        <v>65</v>
      </c>
      <c r="I26" s="162"/>
      <c r="J26" s="198"/>
      <c r="K26" s="160">
        <v>65</v>
      </c>
      <c r="L26" s="22"/>
      <c r="M26" s="22"/>
      <c r="N26" s="199"/>
      <c r="O26" s="22"/>
      <c r="P26" s="22"/>
      <c r="Q26" s="198"/>
      <c r="R26" s="198"/>
    </row>
    <row r="27" spans="1:18" ht="57" customHeight="1">
      <c r="A27" s="164"/>
      <c r="B27" s="165" t="s">
        <v>83</v>
      </c>
      <c r="C27" s="165" t="s">
        <v>124</v>
      </c>
      <c r="D27" s="165" t="s">
        <v>87</v>
      </c>
      <c r="E27" s="166" t="s">
        <v>126</v>
      </c>
      <c r="F27" s="156" t="s">
        <v>368</v>
      </c>
      <c r="G27" s="163" t="s">
        <v>369</v>
      </c>
      <c r="H27" s="160">
        <v>8.25</v>
      </c>
      <c r="I27" s="160">
        <v>8.25</v>
      </c>
      <c r="J27" s="198"/>
      <c r="K27" s="198"/>
      <c r="L27" s="22"/>
      <c r="M27" s="22"/>
      <c r="N27" s="199"/>
      <c r="O27" s="22"/>
      <c r="P27" s="22"/>
      <c r="Q27" s="198"/>
      <c r="R27" s="198"/>
    </row>
    <row r="28" spans="1:18" ht="81.75" customHeight="1">
      <c r="A28" s="164"/>
      <c r="B28" s="165" t="s">
        <v>83</v>
      </c>
      <c r="C28" s="165" t="s">
        <v>124</v>
      </c>
      <c r="D28" s="165" t="s">
        <v>84</v>
      </c>
      <c r="E28" s="166" t="s">
        <v>127</v>
      </c>
      <c r="F28" s="36" t="s">
        <v>370</v>
      </c>
      <c r="G28" s="163" t="s">
        <v>371</v>
      </c>
      <c r="H28" s="162">
        <v>55</v>
      </c>
      <c r="I28" s="162">
        <v>55</v>
      </c>
      <c r="J28" s="198"/>
      <c r="K28" s="198"/>
      <c r="L28" s="22"/>
      <c r="M28" s="22"/>
      <c r="N28" s="199"/>
      <c r="O28" s="22"/>
      <c r="P28" s="22"/>
      <c r="Q28" s="198"/>
      <c r="R28" s="198"/>
    </row>
    <row r="29" spans="1:18" ht="15" customHeight="1">
      <c r="A29" s="164"/>
      <c r="B29" s="165"/>
      <c r="C29" s="165"/>
      <c r="D29" s="165"/>
      <c r="E29" s="166"/>
      <c r="F29" s="36"/>
      <c r="G29" s="163"/>
      <c r="H29" s="162"/>
      <c r="I29" s="162"/>
      <c r="J29" s="198"/>
      <c r="K29" s="198"/>
      <c r="L29" s="22"/>
      <c r="M29" s="22"/>
      <c r="N29" s="199"/>
      <c r="O29" s="22"/>
      <c r="P29" s="22"/>
      <c r="Q29" s="198"/>
      <c r="R29" s="198"/>
    </row>
    <row r="30" spans="1:18" ht="25.5" customHeight="1">
      <c r="A30" s="27" t="s">
        <v>66</v>
      </c>
      <c r="B30" s="165"/>
      <c r="C30" s="165"/>
      <c r="D30" s="165"/>
      <c r="E30" s="151" t="s">
        <v>55</v>
      </c>
      <c r="F30" s="36"/>
      <c r="G30" s="163"/>
      <c r="H30" s="162">
        <f>SUM(H31:H33)</f>
        <v>54.75</v>
      </c>
      <c r="I30" s="162">
        <f>SUM(I31:I33)</f>
        <v>21.5</v>
      </c>
      <c r="J30" s="162">
        <f>SUM(J31:J33)</f>
        <v>0</v>
      </c>
      <c r="K30" s="162">
        <f>SUM(K31:K33)</f>
        <v>33.25</v>
      </c>
      <c r="L30" s="22"/>
      <c r="M30" s="22"/>
      <c r="N30" s="199"/>
      <c r="O30" s="22"/>
      <c r="P30" s="22"/>
      <c r="Q30" s="198"/>
      <c r="R30" s="198"/>
    </row>
    <row r="31" spans="2:18" ht="69" customHeight="1">
      <c r="B31" s="167" t="s">
        <v>83</v>
      </c>
      <c r="C31" s="167" t="s">
        <v>84</v>
      </c>
      <c r="D31" s="167" t="s">
        <v>96</v>
      </c>
      <c r="E31" s="151" t="s">
        <v>172</v>
      </c>
      <c r="F31" s="23" t="s">
        <v>372</v>
      </c>
      <c r="G31" s="163" t="s">
        <v>373</v>
      </c>
      <c r="H31" s="160">
        <v>9.5</v>
      </c>
      <c r="I31" s="160">
        <v>9.5</v>
      </c>
      <c r="J31" s="198"/>
      <c r="K31" s="198"/>
      <c r="L31" s="22"/>
      <c r="M31" s="22"/>
      <c r="N31" s="199"/>
      <c r="O31" s="22"/>
      <c r="P31" s="22"/>
      <c r="Q31" s="198"/>
      <c r="R31" s="198"/>
    </row>
    <row r="32" spans="1:18" ht="48" customHeight="1">
      <c r="A32" s="164"/>
      <c r="B32" s="167" t="s">
        <v>83</v>
      </c>
      <c r="C32" s="167" t="s">
        <v>84</v>
      </c>
      <c r="D32" s="167" t="s">
        <v>96</v>
      </c>
      <c r="E32" s="151" t="s">
        <v>172</v>
      </c>
      <c r="F32" s="23" t="s">
        <v>374</v>
      </c>
      <c r="G32" s="163" t="s">
        <v>375</v>
      </c>
      <c r="H32" s="160">
        <v>12</v>
      </c>
      <c r="I32" s="160">
        <v>12</v>
      </c>
      <c r="J32" s="198"/>
      <c r="K32" s="198"/>
      <c r="L32" s="22"/>
      <c r="M32" s="22"/>
      <c r="N32" s="199"/>
      <c r="O32" s="22"/>
      <c r="P32" s="22"/>
      <c r="Q32" s="198"/>
      <c r="R32" s="198"/>
    </row>
    <row r="33" spans="1:18" ht="97.5" customHeight="1">
      <c r="A33" s="164"/>
      <c r="B33" s="167" t="s">
        <v>83</v>
      </c>
      <c r="C33" s="167" t="s">
        <v>84</v>
      </c>
      <c r="D33" s="167" t="s">
        <v>96</v>
      </c>
      <c r="E33" s="168" t="s">
        <v>172</v>
      </c>
      <c r="F33" s="23" t="s">
        <v>376</v>
      </c>
      <c r="G33" s="163" t="s">
        <v>377</v>
      </c>
      <c r="H33" s="160">
        <v>33.25</v>
      </c>
      <c r="I33" s="160"/>
      <c r="J33" s="198"/>
      <c r="K33" s="160">
        <v>33.25</v>
      </c>
      <c r="L33" s="22"/>
      <c r="M33" s="22"/>
      <c r="N33" s="199"/>
      <c r="O33" s="22"/>
      <c r="P33" s="22"/>
      <c r="Q33" s="198"/>
      <c r="R33" s="198"/>
    </row>
    <row r="34" spans="1:18" ht="15" customHeight="1">
      <c r="A34" s="164"/>
      <c r="B34" s="165"/>
      <c r="C34" s="165"/>
      <c r="D34" s="165"/>
      <c r="E34" s="166"/>
      <c r="F34" s="36"/>
      <c r="G34" s="163"/>
      <c r="H34" s="162"/>
      <c r="I34" s="162"/>
      <c r="J34" s="198"/>
      <c r="K34" s="198"/>
      <c r="L34" s="22"/>
      <c r="M34" s="22"/>
      <c r="N34" s="199"/>
      <c r="O34" s="22"/>
      <c r="P34" s="22"/>
      <c r="Q34" s="198"/>
      <c r="R34" s="198"/>
    </row>
    <row r="35" spans="1:18" ht="15" customHeight="1">
      <c r="A35" s="27" t="s">
        <v>67</v>
      </c>
      <c r="B35" s="165"/>
      <c r="C35" s="165"/>
      <c r="D35" s="165"/>
      <c r="E35" s="151" t="s">
        <v>55</v>
      </c>
      <c r="F35" s="36"/>
      <c r="G35" s="163"/>
      <c r="H35" s="162">
        <f>SUM(H36:H41)</f>
        <v>866.94</v>
      </c>
      <c r="I35" s="162">
        <f>SUM(I36:I41)</f>
        <v>0</v>
      </c>
      <c r="J35" s="162">
        <f>SUM(J36:J41)</f>
        <v>0</v>
      </c>
      <c r="K35" s="162">
        <f>SUM(K36:K41)</f>
        <v>866.94</v>
      </c>
      <c r="L35" s="22"/>
      <c r="M35" s="22"/>
      <c r="N35" s="199"/>
      <c r="O35" s="22"/>
      <c r="P35" s="22"/>
      <c r="Q35" s="198"/>
      <c r="R35" s="198"/>
    </row>
    <row r="36" spans="2:18" ht="51" customHeight="1">
      <c r="B36" s="169" t="s">
        <v>83</v>
      </c>
      <c r="C36" s="169" t="s">
        <v>124</v>
      </c>
      <c r="D36" s="169" t="s">
        <v>90</v>
      </c>
      <c r="E36" s="151" t="s">
        <v>136</v>
      </c>
      <c r="F36" s="23" t="s">
        <v>378</v>
      </c>
      <c r="G36" s="163" t="s">
        <v>379</v>
      </c>
      <c r="H36" s="170">
        <v>30</v>
      </c>
      <c r="I36" s="162"/>
      <c r="J36" s="198"/>
      <c r="K36" s="170">
        <v>30</v>
      </c>
      <c r="L36" s="22"/>
      <c r="M36" s="22"/>
      <c r="N36" s="199"/>
      <c r="O36" s="22"/>
      <c r="P36" s="22"/>
      <c r="Q36" s="198"/>
      <c r="R36" s="198"/>
    </row>
    <row r="37" spans="1:18" ht="36" customHeight="1">
      <c r="A37" s="164"/>
      <c r="B37" s="169" t="s">
        <v>83</v>
      </c>
      <c r="C37" s="169" t="s">
        <v>124</v>
      </c>
      <c r="D37" s="169" t="s">
        <v>90</v>
      </c>
      <c r="E37" s="151" t="s">
        <v>136</v>
      </c>
      <c r="F37" s="23" t="s">
        <v>380</v>
      </c>
      <c r="G37" s="25" t="s">
        <v>381</v>
      </c>
      <c r="H37" s="170">
        <v>15</v>
      </c>
      <c r="I37" s="162"/>
      <c r="J37" s="198"/>
      <c r="K37" s="170">
        <v>15</v>
      </c>
      <c r="L37" s="22"/>
      <c r="M37" s="22"/>
      <c r="N37" s="199"/>
      <c r="O37" s="22"/>
      <c r="P37" s="22"/>
      <c r="Q37" s="198"/>
      <c r="R37" s="198"/>
    </row>
    <row r="38" spans="1:18" ht="36" customHeight="1">
      <c r="A38" s="164"/>
      <c r="B38" s="169" t="s">
        <v>83</v>
      </c>
      <c r="C38" s="169" t="s">
        <v>124</v>
      </c>
      <c r="D38" s="169" t="s">
        <v>90</v>
      </c>
      <c r="E38" s="151" t="s">
        <v>136</v>
      </c>
      <c r="F38" s="23" t="s">
        <v>382</v>
      </c>
      <c r="G38" s="25" t="s">
        <v>383</v>
      </c>
      <c r="H38" s="170">
        <v>30</v>
      </c>
      <c r="I38" s="162"/>
      <c r="J38" s="198"/>
      <c r="K38" s="170">
        <v>30</v>
      </c>
      <c r="L38" s="22"/>
      <c r="M38" s="22"/>
      <c r="N38" s="199"/>
      <c r="O38" s="22"/>
      <c r="P38" s="22"/>
      <c r="Q38" s="198"/>
      <c r="R38" s="198"/>
    </row>
    <row r="39" spans="1:18" ht="45" customHeight="1">
      <c r="A39" s="164"/>
      <c r="B39" s="169" t="s">
        <v>83</v>
      </c>
      <c r="C39" s="169" t="s">
        <v>124</v>
      </c>
      <c r="D39" s="169" t="s">
        <v>90</v>
      </c>
      <c r="E39" s="151" t="s">
        <v>136</v>
      </c>
      <c r="F39" s="23" t="s">
        <v>384</v>
      </c>
      <c r="G39" s="163" t="s">
        <v>385</v>
      </c>
      <c r="H39" s="170">
        <v>480</v>
      </c>
      <c r="I39" s="162"/>
      <c r="J39" s="198"/>
      <c r="K39" s="170">
        <v>480</v>
      </c>
      <c r="L39" s="22"/>
      <c r="M39" s="22"/>
      <c r="N39" s="199"/>
      <c r="O39" s="22"/>
      <c r="P39" s="22"/>
      <c r="Q39" s="198"/>
      <c r="R39" s="198"/>
    </row>
    <row r="40" spans="1:18" ht="42" customHeight="1">
      <c r="A40" s="164"/>
      <c r="B40" s="169" t="s">
        <v>83</v>
      </c>
      <c r="C40" s="169" t="s">
        <v>124</v>
      </c>
      <c r="D40" s="169" t="s">
        <v>90</v>
      </c>
      <c r="E40" s="151" t="s">
        <v>136</v>
      </c>
      <c r="F40" s="23" t="s">
        <v>386</v>
      </c>
      <c r="G40" s="25" t="s">
        <v>387</v>
      </c>
      <c r="H40" s="170">
        <v>295.94</v>
      </c>
      <c r="I40" s="162"/>
      <c r="J40" s="198"/>
      <c r="K40" s="170">
        <v>295.94</v>
      </c>
      <c r="L40" s="22"/>
      <c r="M40" s="22"/>
      <c r="N40" s="199"/>
      <c r="O40" s="22"/>
      <c r="P40" s="22"/>
      <c r="Q40" s="198"/>
      <c r="R40" s="198"/>
    </row>
    <row r="41" spans="1:18" ht="36.75" customHeight="1">
      <c r="A41" s="27"/>
      <c r="B41" s="169" t="s">
        <v>83</v>
      </c>
      <c r="C41" s="169" t="s">
        <v>124</v>
      </c>
      <c r="D41" s="169" t="s">
        <v>90</v>
      </c>
      <c r="E41" s="151" t="s">
        <v>136</v>
      </c>
      <c r="F41" s="24" t="s">
        <v>388</v>
      </c>
      <c r="G41" s="25" t="s">
        <v>389</v>
      </c>
      <c r="H41" s="170">
        <v>16</v>
      </c>
      <c r="I41" s="198"/>
      <c r="J41" s="198"/>
      <c r="K41" s="170">
        <v>16</v>
      </c>
      <c r="L41" s="22"/>
      <c r="M41" s="22"/>
      <c r="N41" s="199"/>
      <c r="O41" s="22"/>
      <c r="P41" s="22"/>
      <c r="Q41" s="198"/>
      <c r="R41" s="198"/>
    </row>
    <row r="42" spans="1:18" ht="15" customHeight="1">
      <c r="A42" s="27" t="s">
        <v>68</v>
      </c>
      <c r="B42" s="169"/>
      <c r="C42" s="169"/>
      <c r="D42" s="169"/>
      <c r="E42" s="151" t="s">
        <v>55</v>
      </c>
      <c r="F42" s="24"/>
      <c r="G42" s="25"/>
      <c r="H42" s="170">
        <v>82.58</v>
      </c>
      <c r="I42" s="170"/>
      <c r="J42" s="170"/>
      <c r="K42" s="170">
        <v>81.68</v>
      </c>
      <c r="L42" s="170"/>
      <c r="M42" s="170"/>
      <c r="N42" s="170"/>
      <c r="O42" s="170"/>
      <c r="P42" s="170"/>
      <c r="Q42" s="170">
        <v>0.9</v>
      </c>
      <c r="R42" s="170">
        <f>SUM(R43:R44)</f>
        <v>0</v>
      </c>
    </row>
    <row r="43" spans="2:18" ht="30.75" customHeight="1">
      <c r="B43" s="171" t="s">
        <v>83</v>
      </c>
      <c r="C43" s="171" t="s">
        <v>124</v>
      </c>
      <c r="D43" s="171" t="s">
        <v>84</v>
      </c>
      <c r="E43" s="172" t="s">
        <v>127</v>
      </c>
      <c r="F43" s="173" t="s">
        <v>390</v>
      </c>
      <c r="G43" s="25" t="s">
        <v>391</v>
      </c>
      <c r="H43" s="160">
        <v>0.9</v>
      </c>
      <c r="I43" s="198"/>
      <c r="J43" s="198"/>
      <c r="K43" s="170"/>
      <c r="L43" s="22"/>
      <c r="M43" s="22"/>
      <c r="N43" s="199"/>
      <c r="O43" s="22"/>
      <c r="P43" s="22"/>
      <c r="Q43" s="160">
        <v>0.9</v>
      </c>
      <c r="R43" s="198"/>
    </row>
    <row r="44" spans="1:18" ht="28.5" customHeight="1">
      <c r="A44" s="27"/>
      <c r="B44" s="171" t="s">
        <v>83</v>
      </c>
      <c r="C44" s="171" t="s">
        <v>112</v>
      </c>
      <c r="D44" s="171" t="s">
        <v>84</v>
      </c>
      <c r="E44" s="172" t="s">
        <v>137</v>
      </c>
      <c r="F44" s="173" t="s">
        <v>392</v>
      </c>
      <c r="G44" s="25" t="s">
        <v>393</v>
      </c>
      <c r="H44" s="160">
        <v>81.67</v>
      </c>
      <c r="I44" s="198"/>
      <c r="J44" s="198"/>
      <c r="K44" s="160">
        <v>81.68</v>
      </c>
      <c r="L44" s="22"/>
      <c r="M44" s="22"/>
      <c r="N44" s="199"/>
      <c r="O44" s="22"/>
      <c r="P44" s="22"/>
      <c r="Q44" s="198"/>
      <c r="R44" s="198"/>
    </row>
    <row r="45" spans="1:18" ht="15" customHeight="1">
      <c r="A45" s="27" t="s">
        <v>69</v>
      </c>
      <c r="B45" s="169"/>
      <c r="C45" s="169"/>
      <c r="D45" s="169"/>
      <c r="E45" s="151" t="s">
        <v>55</v>
      </c>
      <c r="F45" s="24"/>
      <c r="G45" s="25"/>
      <c r="H45" s="170">
        <f>SUM(H46:H52)</f>
        <v>1217.67</v>
      </c>
      <c r="I45" s="170">
        <f>SUM(I46:I52)</f>
        <v>0</v>
      </c>
      <c r="J45" s="170">
        <f>SUM(J46:J52)</f>
        <v>0</v>
      </c>
      <c r="K45" s="170">
        <f>SUM(K46:K52)</f>
        <v>1217.67</v>
      </c>
      <c r="L45" s="22"/>
      <c r="M45" s="22"/>
      <c r="N45" s="199"/>
      <c r="O45" s="22"/>
      <c r="P45" s="22"/>
      <c r="Q45" s="22"/>
      <c r="R45" s="22"/>
    </row>
    <row r="46" spans="2:18" ht="27" customHeight="1">
      <c r="B46" s="167" t="s">
        <v>83</v>
      </c>
      <c r="C46" s="167" t="s">
        <v>124</v>
      </c>
      <c r="D46" s="167" t="s">
        <v>90</v>
      </c>
      <c r="E46" s="168" t="s">
        <v>136</v>
      </c>
      <c r="F46" s="23" t="s">
        <v>394</v>
      </c>
      <c r="G46" s="25" t="s">
        <v>395</v>
      </c>
      <c r="H46" s="37">
        <v>460</v>
      </c>
      <c r="I46" s="22"/>
      <c r="J46" s="22"/>
      <c r="K46" s="37">
        <v>460</v>
      </c>
      <c r="L46" s="22"/>
      <c r="M46" s="22"/>
      <c r="N46" s="199"/>
      <c r="O46" s="22"/>
      <c r="P46" s="22"/>
      <c r="Q46" s="22"/>
      <c r="R46" s="22"/>
    </row>
    <row r="47" spans="1:18" ht="42" customHeight="1">
      <c r="A47" s="27"/>
      <c r="B47" s="167" t="s">
        <v>83</v>
      </c>
      <c r="C47" s="167" t="s">
        <v>124</v>
      </c>
      <c r="D47" s="167" t="s">
        <v>90</v>
      </c>
      <c r="E47" s="168" t="s">
        <v>136</v>
      </c>
      <c r="F47" s="23" t="s">
        <v>396</v>
      </c>
      <c r="G47" s="25" t="s">
        <v>397</v>
      </c>
      <c r="H47" s="37">
        <v>65</v>
      </c>
      <c r="I47" s="22"/>
      <c r="J47" s="22"/>
      <c r="K47" s="37">
        <v>65</v>
      </c>
      <c r="L47" s="22"/>
      <c r="M47" s="22"/>
      <c r="N47" s="199"/>
      <c r="O47" s="22"/>
      <c r="P47" s="22"/>
      <c r="Q47" s="22"/>
      <c r="R47" s="22"/>
    </row>
    <row r="48" spans="1:18" ht="25.5" customHeight="1">
      <c r="A48" s="27"/>
      <c r="B48" s="167" t="s">
        <v>83</v>
      </c>
      <c r="C48" s="167" t="s">
        <v>124</v>
      </c>
      <c r="D48" s="167" t="s">
        <v>90</v>
      </c>
      <c r="E48" s="168" t="s">
        <v>136</v>
      </c>
      <c r="F48" s="23" t="s">
        <v>398</v>
      </c>
      <c r="G48" s="25" t="s">
        <v>399</v>
      </c>
      <c r="H48" s="37">
        <v>67</v>
      </c>
      <c r="I48" s="22"/>
      <c r="J48" s="22"/>
      <c r="K48" s="37">
        <v>67</v>
      </c>
      <c r="L48" s="22"/>
      <c r="M48" s="22"/>
      <c r="N48" s="199"/>
      <c r="O48" s="22"/>
      <c r="P48" s="22"/>
      <c r="Q48" s="22"/>
      <c r="R48" s="22"/>
    </row>
    <row r="49" spans="1:18" ht="21" customHeight="1">
      <c r="A49" s="27"/>
      <c r="B49" s="167" t="s">
        <v>83</v>
      </c>
      <c r="C49" s="167" t="s">
        <v>124</v>
      </c>
      <c r="D49" s="167" t="s">
        <v>90</v>
      </c>
      <c r="E49" s="168" t="s">
        <v>136</v>
      </c>
      <c r="F49" s="23" t="s">
        <v>400</v>
      </c>
      <c r="G49" s="25" t="s">
        <v>401</v>
      </c>
      <c r="H49" s="37">
        <v>85</v>
      </c>
      <c r="I49" s="22"/>
      <c r="J49" s="22"/>
      <c r="K49" s="37">
        <v>85</v>
      </c>
      <c r="L49" s="22"/>
      <c r="M49" s="22"/>
      <c r="N49" s="199"/>
      <c r="O49" s="22"/>
      <c r="P49" s="22"/>
      <c r="Q49" s="22"/>
      <c r="R49" s="22"/>
    </row>
    <row r="50" spans="1:18" ht="43.5" customHeight="1">
      <c r="A50" s="27"/>
      <c r="B50" s="167" t="s">
        <v>83</v>
      </c>
      <c r="C50" s="167" t="s">
        <v>124</v>
      </c>
      <c r="D50" s="167" t="s">
        <v>90</v>
      </c>
      <c r="E50" s="168" t="s">
        <v>136</v>
      </c>
      <c r="F50" s="23" t="s">
        <v>402</v>
      </c>
      <c r="G50" s="163" t="s">
        <v>403</v>
      </c>
      <c r="H50" s="40">
        <v>277.39</v>
      </c>
      <c r="I50" s="22"/>
      <c r="J50" s="22"/>
      <c r="K50" s="40">
        <v>277.39</v>
      </c>
      <c r="L50" s="22"/>
      <c r="M50" s="22"/>
      <c r="N50" s="199"/>
      <c r="O50" s="22"/>
      <c r="P50" s="22"/>
      <c r="Q50" s="22"/>
      <c r="R50" s="22"/>
    </row>
    <row r="51" spans="1:18" ht="24" customHeight="1">
      <c r="A51" s="27"/>
      <c r="B51" s="167" t="s">
        <v>83</v>
      </c>
      <c r="C51" s="167" t="s">
        <v>124</v>
      </c>
      <c r="D51" s="167" t="s">
        <v>90</v>
      </c>
      <c r="E51" s="168" t="s">
        <v>136</v>
      </c>
      <c r="F51" s="23" t="s">
        <v>404</v>
      </c>
      <c r="G51" s="25" t="s">
        <v>405</v>
      </c>
      <c r="H51" s="40">
        <v>78.28</v>
      </c>
      <c r="I51" s="22"/>
      <c r="J51" s="22"/>
      <c r="K51" s="40">
        <v>78.28</v>
      </c>
      <c r="L51" s="22"/>
      <c r="M51" s="22"/>
      <c r="N51" s="199"/>
      <c r="O51" s="22"/>
      <c r="P51" s="22"/>
      <c r="Q51" s="22"/>
      <c r="R51" s="22"/>
    </row>
    <row r="52" spans="1:18" ht="24" customHeight="1">
      <c r="A52" s="27"/>
      <c r="B52" s="167" t="s">
        <v>83</v>
      </c>
      <c r="C52" s="167" t="s">
        <v>124</v>
      </c>
      <c r="D52" s="167" t="s">
        <v>90</v>
      </c>
      <c r="E52" s="168" t="s">
        <v>136</v>
      </c>
      <c r="F52" s="23" t="s">
        <v>406</v>
      </c>
      <c r="G52" s="25" t="s">
        <v>407</v>
      </c>
      <c r="H52" s="40">
        <v>185</v>
      </c>
      <c r="I52" s="22"/>
      <c r="J52" s="22"/>
      <c r="K52" s="40">
        <v>185</v>
      </c>
      <c r="L52" s="22"/>
      <c r="M52" s="22"/>
      <c r="N52" s="199"/>
      <c r="O52" s="22"/>
      <c r="P52" s="22"/>
      <c r="Q52" s="22"/>
      <c r="R52" s="22"/>
    </row>
    <row r="53" spans="1:18" ht="15" customHeight="1">
      <c r="A53" s="27" t="s">
        <v>70</v>
      </c>
      <c r="B53" s="167"/>
      <c r="C53" s="167"/>
      <c r="D53" s="167"/>
      <c r="E53" s="151" t="s">
        <v>55</v>
      </c>
      <c r="F53" s="174"/>
      <c r="G53" s="25"/>
      <c r="H53" s="160">
        <v>8.28</v>
      </c>
      <c r="I53" s="160">
        <v>8.28</v>
      </c>
      <c r="J53" s="22"/>
      <c r="K53" s="40"/>
      <c r="L53" s="22"/>
      <c r="M53" s="22"/>
      <c r="N53" s="199"/>
      <c r="O53" s="22"/>
      <c r="P53" s="22"/>
      <c r="Q53" s="22"/>
      <c r="R53" s="22"/>
    </row>
    <row r="54" spans="1:18" ht="82.5" customHeight="1">
      <c r="A54" s="19"/>
      <c r="B54" s="175" t="s">
        <v>83</v>
      </c>
      <c r="C54" s="175" t="s">
        <v>84</v>
      </c>
      <c r="D54" s="175" t="s">
        <v>87</v>
      </c>
      <c r="E54" s="176" t="s">
        <v>408</v>
      </c>
      <c r="F54" s="177" t="s">
        <v>409</v>
      </c>
      <c r="G54" s="178" t="s">
        <v>410</v>
      </c>
      <c r="H54" s="179">
        <v>8.28</v>
      </c>
      <c r="I54" s="179">
        <v>8.28</v>
      </c>
      <c r="J54" s="19"/>
      <c r="K54" s="200"/>
      <c r="L54" s="19"/>
      <c r="M54" s="19"/>
      <c r="N54" s="201"/>
      <c r="O54" s="19"/>
      <c r="P54" s="19"/>
      <c r="Q54" s="19"/>
      <c r="R54" s="19"/>
    </row>
    <row r="55" spans="1:18" ht="24" customHeight="1">
      <c r="A55" s="180" t="s">
        <v>73</v>
      </c>
      <c r="B55" s="175"/>
      <c r="C55" s="175"/>
      <c r="D55" s="175"/>
      <c r="E55" s="181" t="s">
        <v>55</v>
      </c>
      <c r="F55" s="177"/>
      <c r="G55" s="178"/>
      <c r="H55" s="123">
        <v>460.5</v>
      </c>
      <c r="I55" s="179"/>
      <c r="J55" s="19"/>
      <c r="K55" s="200"/>
      <c r="L55" s="19"/>
      <c r="M55" s="123">
        <v>460.5</v>
      </c>
      <c r="N55" s="201"/>
      <c r="O55" s="19"/>
      <c r="P55" s="19"/>
      <c r="Q55" s="19"/>
      <c r="R55" s="19"/>
    </row>
    <row r="56" spans="2:22" ht="171.75" customHeight="1">
      <c r="B56" s="167" t="s">
        <v>323</v>
      </c>
      <c r="C56" s="167" t="s">
        <v>109</v>
      </c>
      <c r="D56" s="167" t="s">
        <v>90</v>
      </c>
      <c r="E56" s="176" t="s">
        <v>411</v>
      </c>
      <c r="F56" s="178" t="s">
        <v>412</v>
      </c>
      <c r="G56" s="178" t="s">
        <v>413</v>
      </c>
      <c r="H56" s="182">
        <v>55.5</v>
      </c>
      <c r="I56" s="202"/>
      <c r="J56" s="202"/>
      <c r="K56" s="202"/>
      <c r="L56" s="202"/>
      <c r="M56" s="182">
        <v>55.5</v>
      </c>
      <c r="N56" s="202"/>
      <c r="O56" s="202"/>
      <c r="P56" s="202"/>
      <c r="Q56" s="202"/>
      <c r="R56" s="202"/>
      <c r="S56" s="115"/>
      <c r="T56" s="115"/>
      <c r="U56" s="115"/>
      <c r="V56" s="100"/>
    </row>
    <row r="57" spans="1:18" ht="93.75" customHeight="1">
      <c r="A57" s="183"/>
      <c r="B57" s="167" t="s">
        <v>323</v>
      </c>
      <c r="C57" s="167" t="s">
        <v>109</v>
      </c>
      <c r="D57" s="167" t="s">
        <v>90</v>
      </c>
      <c r="E57" s="176" t="s">
        <v>411</v>
      </c>
      <c r="F57" s="36" t="s">
        <v>414</v>
      </c>
      <c r="G57" s="184" t="s">
        <v>415</v>
      </c>
      <c r="H57" s="116">
        <v>29.7</v>
      </c>
      <c r="I57" s="117"/>
      <c r="J57" s="117"/>
      <c r="K57" s="117"/>
      <c r="L57" s="117"/>
      <c r="M57" s="203">
        <v>29.7</v>
      </c>
      <c r="N57" s="117"/>
      <c r="O57" s="117"/>
      <c r="P57" s="22"/>
      <c r="Q57" s="22"/>
      <c r="R57" s="22"/>
    </row>
    <row r="58" spans="1:18" ht="31.5" customHeight="1">
      <c r="A58" s="22"/>
      <c r="B58" s="185" t="s">
        <v>323</v>
      </c>
      <c r="C58" s="167" t="s">
        <v>109</v>
      </c>
      <c r="D58" s="167" t="s">
        <v>90</v>
      </c>
      <c r="E58" s="176" t="s">
        <v>411</v>
      </c>
      <c r="F58" s="36" t="s">
        <v>416</v>
      </c>
      <c r="G58" s="184" t="s">
        <v>417</v>
      </c>
      <c r="H58" s="65">
        <v>15</v>
      </c>
      <c r="I58" s="22"/>
      <c r="J58" s="22"/>
      <c r="K58" s="22"/>
      <c r="L58" s="22"/>
      <c r="M58" s="65">
        <v>15</v>
      </c>
      <c r="N58" s="22"/>
      <c r="O58" s="22"/>
      <c r="P58" s="22"/>
      <c r="Q58" s="22"/>
      <c r="R58" s="22"/>
    </row>
    <row r="59" spans="1:18" ht="234.75" customHeight="1">
      <c r="A59" s="22"/>
      <c r="B59" s="185" t="s">
        <v>323</v>
      </c>
      <c r="C59" s="167" t="s">
        <v>109</v>
      </c>
      <c r="D59" s="167" t="s">
        <v>90</v>
      </c>
      <c r="E59" s="176" t="s">
        <v>411</v>
      </c>
      <c r="F59" s="178" t="s">
        <v>418</v>
      </c>
      <c r="G59" s="184" t="s">
        <v>419</v>
      </c>
      <c r="H59" s="186">
        <v>197.6</v>
      </c>
      <c r="I59" s="19"/>
      <c r="J59" s="19"/>
      <c r="K59" s="19"/>
      <c r="L59" s="19"/>
      <c r="M59" s="186">
        <v>197.6</v>
      </c>
      <c r="N59" s="19"/>
      <c r="O59" s="19"/>
      <c r="P59" s="19"/>
      <c r="Q59" s="19"/>
      <c r="R59" s="19"/>
    </row>
    <row r="60" spans="1:18" ht="142.5" customHeight="1">
      <c r="A60" s="22"/>
      <c r="B60" s="185" t="s">
        <v>323</v>
      </c>
      <c r="C60" s="167" t="s">
        <v>109</v>
      </c>
      <c r="D60" s="167" t="s">
        <v>90</v>
      </c>
      <c r="E60" s="176" t="s">
        <v>411</v>
      </c>
      <c r="F60" s="36" t="s">
        <v>420</v>
      </c>
      <c r="G60" s="187" t="s">
        <v>421</v>
      </c>
      <c r="H60" s="40">
        <v>21</v>
      </c>
      <c r="I60" s="19"/>
      <c r="J60" s="19"/>
      <c r="K60" s="186"/>
      <c r="L60" s="19"/>
      <c r="M60" s="37">
        <v>21</v>
      </c>
      <c r="N60" s="19"/>
      <c r="O60" s="186"/>
      <c r="P60" s="22"/>
      <c r="Q60" s="22"/>
      <c r="R60" s="22"/>
    </row>
    <row r="61" spans="1:18" ht="88.5" customHeight="1">
      <c r="A61" s="19"/>
      <c r="B61" s="188" t="s">
        <v>323</v>
      </c>
      <c r="C61" s="175" t="s">
        <v>109</v>
      </c>
      <c r="D61" s="175" t="s">
        <v>90</v>
      </c>
      <c r="E61" s="176" t="s">
        <v>411</v>
      </c>
      <c r="F61" s="36" t="s">
        <v>422</v>
      </c>
      <c r="G61" s="187" t="s">
        <v>423</v>
      </c>
      <c r="H61" s="40">
        <v>51.9</v>
      </c>
      <c r="I61" s="22"/>
      <c r="J61" s="22"/>
      <c r="K61" s="22"/>
      <c r="L61" s="22"/>
      <c r="M61" s="204">
        <v>51.9</v>
      </c>
      <c r="N61" s="22"/>
      <c r="O61" s="65"/>
      <c r="P61" s="22"/>
      <c r="Q61" s="22"/>
      <c r="R61" s="22"/>
    </row>
    <row r="62" spans="1:18" ht="156" customHeight="1">
      <c r="A62" s="22"/>
      <c r="B62" s="167" t="s">
        <v>323</v>
      </c>
      <c r="C62" s="167" t="s">
        <v>109</v>
      </c>
      <c r="D62" s="167" t="s">
        <v>90</v>
      </c>
      <c r="E62" s="168" t="s">
        <v>411</v>
      </c>
      <c r="F62" s="189" t="s">
        <v>424</v>
      </c>
      <c r="G62" s="187" t="s">
        <v>425</v>
      </c>
      <c r="H62" s="40">
        <v>89.8</v>
      </c>
      <c r="I62" s="22"/>
      <c r="J62" s="22"/>
      <c r="K62" s="22"/>
      <c r="L62" s="22"/>
      <c r="M62" s="205">
        <v>89.8</v>
      </c>
      <c r="N62" s="22"/>
      <c r="O62" s="65"/>
      <c r="P62" s="22"/>
      <c r="Q62" s="22"/>
      <c r="R62" s="22"/>
    </row>
  </sheetData>
  <sheetProtection/>
  <mergeCells count="20">
    <mergeCell ref="A1:R1"/>
    <mergeCell ref="A3:C3"/>
    <mergeCell ref="B4:D4"/>
    <mergeCell ref="H4:R4"/>
    <mergeCell ref="I5:J5"/>
    <mergeCell ref="M5:N5"/>
    <mergeCell ref="A4:A6"/>
    <mergeCell ref="B5:B6"/>
    <mergeCell ref="C5:C6"/>
    <mergeCell ref="D5:D6"/>
    <mergeCell ref="E4:E6"/>
    <mergeCell ref="F4:F6"/>
    <mergeCell ref="G4:G6"/>
    <mergeCell ref="H5:H6"/>
    <mergeCell ref="K5:K6"/>
    <mergeCell ref="L5:L6"/>
    <mergeCell ref="O5:O6"/>
    <mergeCell ref="P5:P6"/>
    <mergeCell ref="Q5:Q6"/>
    <mergeCell ref="R5:R6"/>
  </mergeCells>
  <printOptions horizontalCentered="1"/>
  <pageMargins left="0.12" right="0.16" top="0.43" bottom="0.37" header="0.27" footer="0.22"/>
  <pageSetup horizontalDpi="600" verticalDpi="600" orientation="landscape" paperSize="9" scale="63"/>
</worksheet>
</file>

<file path=xl/worksheets/sheet38.xml><?xml version="1.0" encoding="utf-8"?>
<worksheet xmlns="http://schemas.openxmlformats.org/spreadsheetml/2006/main" xmlns:r="http://schemas.openxmlformats.org/officeDocument/2006/relationships">
  <dimension ref="A1:P19"/>
  <sheetViews>
    <sheetView showGridLines="0" showZeros="0" workbookViewId="0" topLeftCell="A1">
      <selection activeCell="C2" sqref="C2"/>
    </sheetView>
  </sheetViews>
  <sheetFormatPr defaultColWidth="9.16015625" defaultRowHeight="12.75" customHeight="1"/>
  <cols>
    <col min="1" max="1" width="20.33203125" style="0" customWidth="1"/>
    <col min="2" max="2" width="17.16015625" style="0" customWidth="1"/>
    <col min="3" max="3" width="24.66015625" style="0" customWidth="1"/>
    <col min="4" max="5" width="10.16015625" style="0" customWidth="1"/>
    <col min="6" max="6" width="11" style="0" customWidth="1"/>
    <col min="7" max="8" width="9.5" style="0" customWidth="1"/>
    <col min="9" max="9" width="9.66015625" style="0" customWidth="1"/>
    <col min="10" max="10" width="8.16015625" style="0" customWidth="1"/>
    <col min="11" max="11" width="7.66015625" style="0" customWidth="1"/>
    <col min="12" max="12" width="10.5" style="0" customWidth="1"/>
    <col min="14" max="14" width="7.16015625" style="0" customWidth="1"/>
    <col min="16" max="16" width="6.33203125" style="0" customWidth="1"/>
  </cols>
  <sheetData>
    <row r="1" spans="1:16" ht="22.5">
      <c r="A1" s="119" t="s">
        <v>426</v>
      </c>
      <c r="B1" s="119"/>
      <c r="C1" s="119"/>
      <c r="D1" s="119"/>
      <c r="E1" s="119"/>
      <c r="F1" s="119"/>
      <c r="G1" s="119"/>
      <c r="H1" s="119"/>
      <c r="I1" s="119"/>
      <c r="J1" s="119"/>
      <c r="K1" s="119"/>
      <c r="L1" s="119"/>
      <c r="M1" s="119"/>
      <c r="N1" s="119"/>
      <c r="O1" s="119"/>
      <c r="P1" s="119"/>
    </row>
    <row r="2" spans="1:16" ht="22.5" customHeight="1">
      <c r="A2" s="1"/>
      <c r="B2" s="1"/>
      <c r="C2" s="1"/>
      <c r="D2" s="1"/>
      <c r="E2" s="1"/>
      <c r="F2" s="1"/>
      <c r="G2" s="1"/>
      <c r="H2" s="1"/>
      <c r="I2" s="1"/>
      <c r="J2" s="1"/>
      <c r="K2" s="1"/>
      <c r="P2" s="53" t="s">
        <v>427</v>
      </c>
    </row>
    <row r="3" spans="1:16" ht="20.25" customHeight="1">
      <c r="A3" s="124" t="s">
        <v>25</v>
      </c>
      <c r="P3" s="54" t="s">
        <v>26</v>
      </c>
    </row>
    <row r="4" spans="1:16" s="3" customFormat="1" ht="30.75" customHeight="1">
      <c r="A4" s="5" t="s">
        <v>52</v>
      </c>
      <c r="B4" s="5" t="s">
        <v>428</v>
      </c>
      <c r="C4" s="5" t="s">
        <v>429</v>
      </c>
      <c r="D4" s="125" t="s">
        <v>430</v>
      </c>
      <c r="E4" s="125" t="s">
        <v>431</v>
      </c>
      <c r="F4" s="5" t="s">
        <v>171</v>
      </c>
      <c r="G4" s="5"/>
      <c r="H4" s="5"/>
      <c r="I4" s="5"/>
      <c r="J4" s="5"/>
      <c r="K4" s="5"/>
      <c r="L4" s="5"/>
      <c r="M4" s="5"/>
      <c r="N4" s="5"/>
      <c r="O4" s="5"/>
      <c r="P4" s="5"/>
    </row>
    <row r="5" spans="1:16" s="3" customFormat="1" ht="26.25" customHeight="1">
      <c r="A5" s="5"/>
      <c r="B5" s="5"/>
      <c r="C5" s="5"/>
      <c r="D5" s="126"/>
      <c r="E5" s="126"/>
      <c r="F5" s="4" t="s">
        <v>55</v>
      </c>
      <c r="G5" s="7" t="s">
        <v>31</v>
      </c>
      <c r="H5" s="7"/>
      <c r="I5" s="7" t="s">
        <v>35</v>
      </c>
      <c r="J5" s="7" t="s">
        <v>37</v>
      </c>
      <c r="K5" s="7" t="s">
        <v>39</v>
      </c>
      <c r="L5" s="7"/>
      <c r="M5" s="7" t="s">
        <v>42</v>
      </c>
      <c r="N5" s="7" t="s">
        <v>44</v>
      </c>
      <c r="O5" s="7" t="s">
        <v>46</v>
      </c>
      <c r="P5" s="7" t="s">
        <v>47</v>
      </c>
    </row>
    <row r="6" spans="1:16" s="3" customFormat="1" ht="54.75" customHeight="1">
      <c r="A6" s="5"/>
      <c r="B6" s="5"/>
      <c r="C6" s="5"/>
      <c r="D6" s="127"/>
      <c r="E6" s="127">
        <f>SUM(E7:E18)</f>
        <v>18</v>
      </c>
      <c r="F6" s="8"/>
      <c r="G6" s="9" t="s">
        <v>58</v>
      </c>
      <c r="H6" s="7" t="s">
        <v>59</v>
      </c>
      <c r="I6" s="7"/>
      <c r="J6" s="7"/>
      <c r="K6" s="9" t="s">
        <v>58</v>
      </c>
      <c r="L6" s="7" t="s">
        <v>59</v>
      </c>
      <c r="M6" s="7"/>
      <c r="N6" s="7"/>
      <c r="O6" s="7"/>
      <c r="P6" s="7"/>
    </row>
    <row r="7" spans="1:16" s="3" customFormat="1" ht="33" customHeight="1">
      <c r="A7" s="5" t="s">
        <v>55</v>
      </c>
      <c r="B7" s="122"/>
      <c r="C7" s="27"/>
      <c r="D7" s="128"/>
      <c r="E7" s="129">
        <f>SUM(E8:E20)</f>
        <v>9</v>
      </c>
      <c r="F7" s="130">
        <f>SUM(G7:I7)</f>
        <v>1315.58</v>
      </c>
      <c r="G7" s="131">
        <v>120.6</v>
      </c>
      <c r="H7" s="26"/>
      <c r="I7" s="130">
        <f>SUM(I8:I16)</f>
        <v>1194.98</v>
      </c>
      <c r="J7" s="26"/>
      <c r="K7" s="26"/>
      <c r="L7" s="26"/>
      <c r="M7" s="89"/>
      <c r="N7" s="89"/>
      <c r="O7" s="89"/>
      <c r="P7" s="89"/>
    </row>
    <row r="8" spans="1:16" s="3" customFormat="1" ht="33" customHeight="1">
      <c r="A8" s="46" t="s">
        <v>64</v>
      </c>
      <c r="B8" s="132" t="s">
        <v>432</v>
      </c>
      <c r="C8" s="46" t="s">
        <v>433</v>
      </c>
      <c r="D8" s="133" t="s">
        <v>434</v>
      </c>
      <c r="E8" s="134">
        <v>1</v>
      </c>
      <c r="F8" s="131">
        <v>120.6</v>
      </c>
      <c r="G8" s="131">
        <v>120.6</v>
      </c>
      <c r="H8" s="26"/>
      <c r="I8" s="26"/>
      <c r="J8" s="26"/>
      <c r="K8" s="26"/>
      <c r="L8" s="26"/>
      <c r="M8" s="89"/>
      <c r="N8" s="89"/>
      <c r="O8" s="89"/>
      <c r="P8" s="89"/>
    </row>
    <row r="9" spans="1:16" s="3" customFormat="1" ht="21.75" customHeight="1">
      <c r="A9" s="46" t="s">
        <v>67</v>
      </c>
      <c r="B9" s="132" t="s">
        <v>435</v>
      </c>
      <c r="C9" s="133"/>
      <c r="D9" s="27" t="s">
        <v>355</v>
      </c>
      <c r="E9" s="129">
        <f>SUM(E10:E22)</f>
        <v>4</v>
      </c>
      <c r="F9" s="131">
        <v>480</v>
      </c>
      <c r="G9" s="123"/>
      <c r="H9" s="26"/>
      <c r="I9" s="131">
        <v>480</v>
      </c>
      <c r="J9" s="26"/>
      <c r="K9" s="26"/>
      <c r="L9" s="26"/>
      <c r="M9" s="89"/>
      <c r="N9" s="89"/>
      <c r="O9" s="89"/>
      <c r="P9" s="89"/>
    </row>
    <row r="10" spans="1:16" s="3" customFormat="1" ht="21.75" customHeight="1">
      <c r="A10" s="46" t="s">
        <v>67</v>
      </c>
      <c r="B10" s="132" t="s">
        <v>436</v>
      </c>
      <c r="C10" s="135"/>
      <c r="D10" s="89"/>
      <c r="E10" s="89"/>
      <c r="F10" s="131">
        <v>106</v>
      </c>
      <c r="G10" s="123"/>
      <c r="H10" s="26"/>
      <c r="I10" s="131">
        <v>106</v>
      </c>
      <c r="J10" s="26"/>
      <c r="K10" s="26"/>
      <c r="L10" s="26"/>
      <c r="M10" s="89"/>
      <c r="N10" s="89"/>
      <c r="O10" s="89"/>
      <c r="P10" s="89"/>
    </row>
    <row r="11" spans="1:16" s="3" customFormat="1" ht="21.75" customHeight="1">
      <c r="A11" s="46" t="s">
        <v>69</v>
      </c>
      <c r="B11" s="132" t="s">
        <v>437</v>
      </c>
      <c r="C11" s="46" t="s">
        <v>438</v>
      </c>
      <c r="D11" s="136" t="s">
        <v>355</v>
      </c>
      <c r="E11" s="137">
        <f>SUM(E12:E16)</f>
        <v>2</v>
      </c>
      <c r="F11" s="131">
        <v>330</v>
      </c>
      <c r="G11" s="123"/>
      <c r="H11" s="26"/>
      <c r="I11" s="131">
        <v>330</v>
      </c>
      <c r="J11" s="26"/>
      <c r="K11" s="130"/>
      <c r="L11" s="26"/>
      <c r="M11" s="89"/>
      <c r="N11" s="89"/>
      <c r="O11" s="89"/>
      <c r="P11" s="89"/>
    </row>
    <row r="12" spans="1:16" s="3" customFormat="1" ht="21.75" customHeight="1">
      <c r="A12" s="46" t="s">
        <v>69</v>
      </c>
      <c r="B12" s="132" t="s">
        <v>437</v>
      </c>
      <c r="C12" s="46" t="s">
        <v>439</v>
      </c>
      <c r="D12" s="46" t="s">
        <v>355</v>
      </c>
      <c r="E12" s="129"/>
      <c r="F12" s="131">
        <v>130</v>
      </c>
      <c r="G12" s="123"/>
      <c r="H12" s="26"/>
      <c r="I12" s="131">
        <v>130</v>
      </c>
      <c r="J12" s="26"/>
      <c r="K12" s="26"/>
      <c r="L12" s="26"/>
      <c r="M12" s="89"/>
      <c r="N12" s="89"/>
      <c r="O12" s="89"/>
      <c r="P12" s="89"/>
    </row>
    <row r="13" spans="1:16" s="3" customFormat="1" ht="21.75" customHeight="1">
      <c r="A13" s="46" t="s">
        <v>69</v>
      </c>
      <c r="B13" s="132" t="s">
        <v>440</v>
      </c>
      <c r="C13" s="46" t="s">
        <v>441</v>
      </c>
      <c r="D13" s="46"/>
      <c r="E13" s="129"/>
      <c r="F13" s="131">
        <v>78.28</v>
      </c>
      <c r="G13" s="123"/>
      <c r="H13" s="26"/>
      <c r="I13" s="131">
        <v>78.28</v>
      </c>
      <c r="J13" s="26"/>
      <c r="K13" s="26"/>
      <c r="L13" s="26"/>
      <c r="M13" s="89"/>
      <c r="N13" s="89"/>
      <c r="O13" s="89"/>
      <c r="P13" s="89"/>
    </row>
    <row r="14" spans="1:16" s="3" customFormat="1" ht="21.75" customHeight="1">
      <c r="A14" s="46" t="s">
        <v>69</v>
      </c>
      <c r="B14" s="132" t="s">
        <v>442</v>
      </c>
      <c r="C14" s="46" t="s">
        <v>443</v>
      </c>
      <c r="D14" s="46"/>
      <c r="E14" s="129">
        <v>2</v>
      </c>
      <c r="F14" s="131">
        <v>30</v>
      </c>
      <c r="H14" s="26"/>
      <c r="I14" s="131">
        <v>30</v>
      </c>
      <c r="J14" s="26"/>
      <c r="K14" s="26"/>
      <c r="L14" s="26"/>
      <c r="M14" s="89"/>
      <c r="N14" s="89"/>
      <c r="O14" s="89"/>
      <c r="P14" s="89"/>
    </row>
    <row r="15" spans="1:16" s="3" customFormat="1" ht="21.75" customHeight="1">
      <c r="A15" s="46" t="s">
        <v>69</v>
      </c>
      <c r="B15" s="132" t="s">
        <v>402</v>
      </c>
      <c r="C15" s="46" t="s">
        <v>444</v>
      </c>
      <c r="D15" s="46"/>
      <c r="E15" s="129"/>
      <c r="F15" s="131">
        <v>27</v>
      </c>
      <c r="G15" s="123"/>
      <c r="H15" s="26"/>
      <c r="I15" s="131">
        <v>27</v>
      </c>
      <c r="J15" s="26"/>
      <c r="K15" s="26"/>
      <c r="L15" s="26"/>
      <c r="M15" s="89"/>
      <c r="N15" s="89"/>
      <c r="O15" s="89"/>
      <c r="P15" s="89"/>
    </row>
    <row r="16" spans="1:16" s="3" customFormat="1" ht="21.75" customHeight="1">
      <c r="A16" s="46" t="s">
        <v>69</v>
      </c>
      <c r="B16" s="132" t="s">
        <v>402</v>
      </c>
      <c r="C16" s="46" t="s">
        <v>445</v>
      </c>
      <c r="D16" s="46"/>
      <c r="E16" s="129"/>
      <c r="F16" s="131">
        <v>13.7</v>
      </c>
      <c r="G16" s="123"/>
      <c r="H16" s="26"/>
      <c r="I16" s="131">
        <v>13.7</v>
      </c>
      <c r="J16" s="26"/>
      <c r="K16" s="26"/>
      <c r="L16" s="26"/>
      <c r="M16" s="89"/>
      <c r="N16" s="89"/>
      <c r="O16" s="89"/>
      <c r="P16" s="89"/>
    </row>
    <row r="17" spans="1:16" ht="21.75" customHeight="1">
      <c r="A17" s="46"/>
      <c r="B17" s="132"/>
      <c r="C17" s="46"/>
      <c r="D17" s="46" t="s">
        <v>355</v>
      </c>
      <c r="E17" s="129">
        <f>SUM(E18:E23)</f>
        <v>0</v>
      </c>
      <c r="F17" s="138"/>
      <c r="G17" s="123"/>
      <c r="H17" s="22"/>
      <c r="I17" s="22"/>
      <c r="J17" s="22"/>
      <c r="K17" s="22"/>
      <c r="L17" s="22"/>
      <c r="M17" s="22"/>
      <c r="N17" s="22"/>
      <c r="O17" s="22"/>
      <c r="P17" s="22"/>
    </row>
    <row r="18" spans="1:16" ht="21.75" customHeight="1">
      <c r="A18" s="27"/>
      <c r="B18" s="122"/>
      <c r="C18" s="27"/>
      <c r="D18" s="27" t="s">
        <v>355</v>
      </c>
      <c r="E18" s="129">
        <f>SUM(E20:E24)</f>
        <v>0</v>
      </c>
      <c r="F18" s="138"/>
      <c r="G18" s="123"/>
      <c r="H18" s="22"/>
      <c r="I18" s="22"/>
      <c r="J18" s="22"/>
      <c r="K18" s="22"/>
      <c r="L18" s="22"/>
      <c r="M18" s="22"/>
      <c r="N18" s="22"/>
      <c r="O18" s="22"/>
      <c r="P18" s="22"/>
    </row>
    <row r="19" spans="1:14" ht="26.25" customHeight="1">
      <c r="A19" s="115"/>
      <c r="B19" s="115"/>
      <c r="C19" s="115"/>
      <c r="D19" s="115"/>
      <c r="E19" s="115"/>
      <c r="F19" s="115"/>
      <c r="G19" s="115"/>
      <c r="H19" s="115"/>
      <c r="I19" s="115"/>
      <c r="J19" s="115"/>
      <c r="K19" s="115"/>
      <c r="L19" s="100"/>
      <c r="M19" s="100"/>
      <c r="N19" s="100"/>
    </row>
    <row r="20" ht="30.75" customHeight="1"/>
  </sheetData>
  <sheetProtection/>
  <mergeCells count="16">
    <mergeCell ref="A1:P1"/>
    <mergeCell ref="F4:P4"/>
    <mergeCell ref="G5:H5"/>
    <mergeCell ref="K5:L5"/>
    <mergeCell ref="A4:A6"/>
    <mergeCell ref="B4:B6"/>
    <mergeCell ref="C4:C6"/>
    <mergeCell ref="D4:D6"/>
    <mergeCell ref="E4:E6"/>
    <mergeCell ref="F5:F6"/>
    <mergeCell ref="I5:I6"/>
    <mergeCell ref="J5:J6"/>
    <mergeCell ref="M5:M6"/>
    <mergeCell ref="N5:N6"/>
    <mergeCell ref="O5:O6"/>
    <mergeCell ref="P5:P6"/>
  </mergeCells>
  <printOptions horizontalCentered="1"/>
  <pageMargins left="0.24" right="0.24" top="0.51" bottom="0.31" header="0.3" footer="0.2"/>
  <pageSetup horizontalDpi="600" verticalDpi="600" orientation="landscape" paperSize="9" scale="97"/>
</worksheet>
</file>

<file path=xl/worksheets/sheet39.xml><?xml version="1.0" encoding="utf-8"?>
<worksheet xmlns="http://schemas.openxmlformats.org/spreadsheetml/2006/main" xmlns:r="http://schemas.openxmlformats.org/officeDocument/2006/relationships">
  <dimension ref="A1:Q10"/>
  <sheetViews>
    <sheetView showGridLines="0" showZeros="0" workbookViewId="0" topLeftCell="A1">
      <selection activeCell="H6" sqref="H6"/>
    </sheetView>
  </sheetViews>
  <sheetFormatPr defaultColWidth="9.16015625" defaultRowHeight="12.75" customHeight="1"/>
  <cols>
    <col min="1" max="1" width="26.16015625" style="0" customWidth="1"/>
    <col min="2" max="2" width="8.66015625" style="0" customWidth="1"/>
    <col min="3" max="3" width="9" style="0" customWidth="1"/>
    <col min="4" max="4" width="11.16015625" style="0" customWidth="1"/>
    <col min="5" max="5" width="8.83203125" style="0" customWidth="1"/>
    <col min="6" max="6" width="10.66015625" style="0" customWidth="1"/>
    <col min="7" max="7" width="13.5" style="0" customWidth="1"/>
    <col min="8" max="13" width="11.5" style="0" customWidth="1"/>
  </cols>
  <sheetData>
    <row r="1" spans="1:17" ht="36.75" customHeight="1">
      <c r="A1" s="119" t="s">
        <v>446</v>
      </c>
      <c r="B1" s="119"/>
      <c r="C1" s="119"/>
      <c r="D1" s="119"/>
      <c r="E1" s="119"/>
      <c r="F1" s="119"/>
      <c r="G1" s="119"/>
      <c r="H1" s="119"/>
      <c r="I1" s="119"/>
      <c r="J1" s="119"/>
      <c r="K1" s="119"/>
      <c r="L1" s="119"/>
      <c r="M1" s="119"/>
      <c r="N1" s="119"/>
      <c r="O1" s="119"/>
      <c r="P1" s="119"/>
      <c r="Q1" s="119"/>
    </row>
    <row r="2" spans="1:17" ht="18" customHeight="1">
      <c r="A2" s="1"/>
      <c r="B2" s="1"/>
      <c r="C2" s="1"/>
      <c r="D2" s="1"/>
      <c r="E2" s="1"/>
      <c r="F2" s="1"/>
      <c r="G2" s="1"/>
      <c r="H2" s="1"/>
      <c r="I2" s="1"/>
      <c r="J2" s="1"/>
      <c r="K2" s="1"/>
      <c r="L2" s="1"/>
      <c r="Q2" s="53" t="s">
        <v>447</v>
      </c>
    </row>
    <row r="3" spans="1:17" ht="22.5" customHeight="1">
      <c r="A3" s="78" t="s">
        <v>25</v>
      </c>
      <c r="Q3" s="54" t="s">
        <v>26</v>
      </c>
    </row>
    <row r="4" spans="1:17" s="3" customFormat="1" ht="21.75" customHeight="1">
      <c r="A4" s="5" t="s">
        <v>52</v>
      </c>
      <c r="B4" s="43" t="s">
        <v>448</v>
      </c>
      <c r="C4" s="43" t="s">
        <v>449</v>
      </c>
      <c r="D4" s="43" t="s">
        <v>450</v>
      </c>
      <c r="E4" s="43" t="s">
        <v>451</v>
      </c>
      <c r="F4" s="43" t="s">
        <v>452</v>
      </c>
      <c r="G4" s="5" t="s">
        <v>171</v>
      </c>
      <c r="H4" s="5"/>
      <c r="I4" s="5"/>
      <c r="J4" s="5"/>
      <c r="K4" s="5"/>
      <c r="L4" s="5"/>
      <c r="M4" s="5"/>
      <c r="N4" s="5"/>
      <c r="O4" s="5"/>
      <c r="P4" s="5"/>
      <c r="Q4" s="5"/>
    </row>
    <row r="5" spans="1:17" s="3" customFormat="1" ht="26.25" customHeight="1">
      <c r="A5" s="5"/>
      <c r="B5" s="120"/>
      <c r="C5" s="120"/>
      <c r="D5" s="120"/>
      <c r="E5" s="120"/>
      <c r="F5" s="120" t="s">
        <v>452</v>
      </c>
      <c r="G5" s="5" t="s">
        <v>55</v>
      </c>
      <c r="H5" s="7" t="s">
        <v>31</v>
      </c>
      <c r="I5" s="7"/>
      <c r="J5" s="7" t="s">
        <v>35</v>
      </c>
      <c r="K5" s="7" t="s">
        <v>37</v>
      </c>
      <c r="L5" s="7" t="s">
        <v>39</v>
      </c>
      <c r="M5" s="7"/>
      <c r="N5" s="7" t="s">
        <v>42</v>
      </c>
      <c r="O5" s="7" t="s">
        <v>44</v>
      </c>
      <c r="P5" s="7" t="s">
        <v>46</v>
      </c>
      <c r="Q5" s="7" t="s">
        <v>47</v>
      </c>
    </row>
    <row r="6" spans="1:17" ht="49.5" customHeight="1">
      <c r="A6" s="5"/>
      <c r="B6" s="44"/>
      <c r="C6" s="44"/>
      <c r="D6" s="44"/>
      <c r="E6" s="44"/>
      <c r="F6" s="44"/>
      <c r="G6" s="5"/>
      <c r="H6" s="9" t="s">
        <v>58</v>
      </c>
      <c r="I6" s="7" t="s">
        <v>59</v>
      </c>
      <c r="J6" s="7"/>
      <c r="K6" s="7"/>
      <c r="L6" s="9" t="s">
        <v>58</v>
      </c>
      <c r="M6" s="7" t="s">
        <v>59</v>
      </c>
      <c r="N6" s="7"/>
      <c r="O6" s="7"/>
      <c r="P6" s="7"/>
      <c r="Q6" s="7"/>
    </row>
    <row r="7" spans="1:17" ht="51.75" customHeight="1">
      <c r="A7" s="121" t="s">
        <v>55</v>
      </c>
      <c r="B7" s="122"/>
      <c r="C7" s="27"/>
      <c r="D7" s="27" t="s">
        <v>355</v>
      </c>
      <c r="E7" s="27"/>
      <c r="F7" s="27"/>
      <c r="G7" s="123">
        <f>SUM(H7:M7)</f>
        <v>0</v>
      </c>
      <c r="H7" s="123"/>
      <c r="I7" s="22"/>
      <c r="J7" s="22"/>
      <c r="K7" s="22"/>
      <c r="L7" s="22"/>
      <c r="M7" s="22"/>
      <c r="N7" s="22"/>
      <c r="O7" s="22"/>
      <c r="P7" s="22"/>
      <c r="Q7" s="22"/>
    </row>
    <row r="8" spans="1:17" ht="51.75" customHeight="1">
      <c r="A8" s="27"/>
      <c r="B8" s="122"/>
      <c r="C8" s="27"/>
      <c r="D8" s="27" t="s">
        <v>355</v>
      </c>
      <c r="E8" s="27"/>
      <c r="F8" s="27"/>
      <c r="G8" s="123">
        <f>SUM(H8:M8)</f>
        <v>0</v>
      </c>
      <c r="H8" s="123"/>
      <c r="I8" s="22"/>
      <c r="J8" s="22"/>
      <c r="K8" s="22"/>
      <c r="L8" s="22"/>
      <c r="M8" s="22"/>
      <c r="N8" s="22"/>
      <c r="O8" s="22"/>
      <c r="P8" s="22"/>
      <c r="Q8" s="22"/>
    </row>
    <row r="9" spans="1:17" ht="51.75" customHeight="1">
      <c r="A9" s="27"/>
      <c r="B9" s="122"/>
      <c r="C9" s="27"/>
      <c r="D9" s="27" t="s">
        <v>355</v>
      </c>
      <c r="E9" s="27"/>
      <c r="F9" s="27"/>
      <c r="G9" s="123">
        <f>SUM(H9:M9)</f>
        <v>0</v>
      </c>
      <c r="H9" s="123"/>
      <c r="I9" s="22"/>
      <c r="J9" s="22"/>
      <c r="K9" s="22"/>
      <c r="L9" s="22"/>
      <c r="M9" s="22"/>
      <c r="N9" s="22"/>
      <c r="O9" s="22"/>
      <c r="P9" s="22"/>
      <c r="Q9" s="22"/>
    </row>
    <row r="10" spans="1:14" ht="31.5" customHeight="1">
      <c r="A10" s="115" t="s">
        <v>453</v>
      </c>
      <c r="B10" s="115"/>
      <c r="C10" s="115"/>
      <c r="D10" s="115"/>
      <c r="E10" s="115"/>
      <c r="F10" s="115"/>
      <c r="G10" s="115"/>
      <c r="H10" s="115"/>
      <c r="I10" s="115"/>
      <c r="J10" s="115"/>
      <c r="K10" s="100"/>
      <c r="L10" s="100"/>
      <c r="M10" s="100"/>
      <c r="N10" s="100"/>
    </row>
  </sheetData>
  <sheetProtection/>
  <mergeCells count="17">
    <mergeCell ref="A1:Q1"/>
    <mergeCell ref="G4:Q4"/>
    <mergeCell ref="H5:I5"/>
    <mergeCell ref="L5:M5"/>
    <mergeCell ref="A4:A6"/>
    <mergeCell ref="B4:B6"/>
    <mergeCell ref="C4:C6"/>
    <mergeCell ref="D4:D6"/>
    <mergeCell ref="E4:E6"/>
    <mergeCell ref="F4:F6"/>
    <mergeCell ref="G5:G6"/>
    <mergeCell ref="J5:J6"/>
    <mergeCell ref="K5:K6"/>
    <mergeCell ref="N5:N6"/>
    <mergeCell ref="O5:O6"/>
    <mergeCell ref="P5:P6"/>
    <mergeCell ref="Q5:Q6"/>
  </mergeCells>
  <printOptions/>
  <pageMargins left="0.24" right="0.24" top="1" bottom="1"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V12"/>
  <sheetViews>
    <sheetView showGridLines="0" showZeros="0" workbookViewId="0" topLeftCell="A1">
      <selection activeCell="F23" sqref="F23"/>
    </sheetView>
  </sheetViews>
  <sheetFormatPr defaultColWidth="9.16015625" defaultRowHeight="12.75" customHeight="1"/>
  <cols>
    <col min="1" max="1" width="62" style="0" customWidth="1"/>
    <col min="2" max="3" width="35.5" style="0" customWidth="1"/>
  </cols>
  <sheetData>
    <row r="1" spans="1:3" ht="35.25" customHeight="1">
      <c r="A1" s="101" t="s">
        <v>454</v>
      </c>
      <c r="B1" s="101"/>
      <c r="C1" s="101"/>
    </row>
    <row r="2" spans="1:3" ht="21" customHeight="1">
      <c r="A2" s="101"/>
      <c r="B2" s="101"/>
      <c r="C2" s="102" t="s">
        <v>455</v>
      </c>
    </row>
    <row r="3" spans="1:3" ht="24.75" customHeight="1">
      <c r="A3" s="78" t="s">
        <v>25</v>
      </c>
      <c r="B3" s="78"/>
      <c r="C3" s="103" t="s">
        <v>26</v>
      </c>
    </row>
    <row r="4" spans="1:16" s="99" customFormat="1" ht="21.75" customHeight="1">
      <c r="A4" s="104" t="s">
        <v>456</v>
      </c>
      <c r="B4" s="105" t="s">
        <v>457</v>
      </c>
      <c r="C4" s="106"/>
      <c r="F4" s="107"/>
      <c r="P4" s="107"/>
    </row>
    <row r="5" spans="1:16" s="99" customFormat="1" ht="43.5" customHeight="1">
      <c r="A5" s="104"/>
      <c r="B5" s="108" t="s">
        <v>458</v>
      </c>
      <c r="C5" s="109" t="s">
        <v>459</v>
      </c>
      <c r="E5" s="110">
        <v>3.6</v>
      </c>
      <c r="F5" s="111">
        <v>0</v>
      </c>
      <c r="G5" s="111">
        <v>0.6</v>
      </c>
      <c r="H5" s="110">
        <v>3</v>
      </c>
      <c r="I5" s="111">
        <v>0</v>
      </c>
      <c r="J5" s="110">
        <v>3</v>
      </c>
      <c r="K5" s="110">
        <v>9.4</v>
      </c>
      <c r="L5" s="111">
        <v>0</v>
      </c>
      <c r="M5" s="111">
        <v>0.7</v>
      </c>
      <c r="N5" s="110">
        <v>8.7</v>
      </c>
      <c r="O5" s="111">
        <v>0</v>
      </c>
      <c r="P5" s="110">
        <v>8.7</v>
      </c>
    </row>
    <row r="6" spans="1:16" s="99" customFormat="1" ht="34.5" customHeight="1">
      <c r="A6" s="112" t="s">
        <v>460</v>
      </c>
      <c r="B6" s="113">
        <v>29.2</v>
      </c>
      <c r="C6" s="113">
        <v>59.3</v>
      </c>
      <c r="E6" s="107"/>
      <c r="G6" s="107"/>
      <c r="I6" s="107"/>
      <c r="J6" s="107"/>
      <c r="K6" s="107"/>
      <c r="L6" s="107"/>
      <c r="M6" s="107"/>
      <c r="N6" s="107"/>
      <c r="O6" s="107"/>
      <c r="P6" s="107"/>
    </row>
    <row r="7" spans="1:16" s="100" customFormat="1" ht="34.5" customHeight="1">
      <c r="A7" s="114" t="s">
        <v>461</v>
      </c>
      <c r="B7" s="113"/>
      <c r="C7" s="113"/>
      <c r="D7" s="115"/>
      <c r="E7" s="115"/>
      <c r="F7" s="115"/>
      <c r="G7" s="115"/>
      <c r="H7" s="115"/>
      <c r="I7" s="115"/>
      <c r="J7" s="115"/>
      <c r="K7" s="115"/>
      <c r="L7" s="115"/>
      <c r="M7" s="115"/>
      <c r="O7" s="115"/>
      <c r="P7" s="115"/>
    </row>
    <row r="8" spans="1:16" s="100" customFormat="1" ht="34.5" customHeight="1">
      <c r="A8" s="116" t="s">
        <v>462</v>
      </c>
      <c r="B8" s="113"/>
      <c r="C8" s="117"/>
      <c r="D8" s="115"/>
      <c r="E8" s="115"/>
      <c r="G8" s="115"/>
      <c r="H8" s="115"/>
      <c r="I8" s="115"/>
      <c r="J8" s="115"/>
      <c r="K8" s="115"/>
      <c r="L8" s="115"/>
      <c r="M8" s="115"/>
      <c r="O8" s="115"/>
      <c r="P8" s="115"/>
    </row>
    <row r="9" spans="1:16" s="100" customFormat="1" ht="34.5" customHeight="1">
      <c r="A9" s="116" t="s">
        <v>463</v>
      </c>
      <c r="B9" s="118">
        <v>29.2</v>
      </c>
      <c r="C9" s="113">
        <v>59.3</v>
      </c>
      <c r="D9" s="115"/>
      <c r="E9" s="115"/>
      <c r="H9" s="115"/>
      <c r="I9" s="115"/>
      <c r="L9" s="115"/>
      <c r="N9" s="115"/>
      <c r="P9" s="115"/>
    </row>
    <row r="10" spans="1:9" s="100" customFormat="1" ht="34.5" customHeight="1">
      <c r="A10" s="116" t="s">
        <v>464</v>
      </c>
      <c r="B10" s="118"/>
      <c r="C10" s="118"/>
      <c r="D10" s="115"/>
      <c r="E10" s="115"/>
      <c r="F10" s="115"/>
      <c r="G10" s="115"/>
      <c r="H10" s="115"/>
      <c r="I10" s="115"/>
    </row>
    <row r="11" spans="1:8" s="100" customFormat="1" ht="34.5" customHeight="1">
      <c r="A11" s="116" t="s">
        <v>465</v>
      </c>
      <c r="B11" s="118">
        <v>29.2</v>
      </c>
      <c r="C11" s="113">
        <v>59.3</v>
      </c>
      <c r="D11" s="115"/>
      <c r="E11" s="115"/>
      <c r="F11" s="115"/>
      <c r="G11" s="115"/>
      <c r="H11" s="115"/>
    </row>
    <row r="12" spans="1:22" ht="15" customHeight="1">
      <c r="A12" s="115" t="s">
        <v>466</v>
      </c>
      <c r="B12" s="115"/>
      <c r="C12" s="115"/>
      <c r="D12" s="115"/>
      <c r="E12" s="115"/>
      <c r="F12" s="115"/>
      <c r="G12" s="115"/>
      <c r="H12" s="115"/>
      <c r="I12" s="115"/>
      <c r="J12" s="115"/>
      <c r="K12" s="115"/>
      <c r="L12" s="115"/>
      <c r="M12" s="115"/>
      <c r="N12" s="115"/>
      <c r="O12" s="115"/>
      <c r="P12" s="115"/>
      <c r="Q12" s="115"/>
      <c r="R12" s="115"/>
      <c r="S12" s="115"/>
      <c r="T12" s="115"/>
      <c r="U12" s="115"/>
      <c r="V12" s="100"/>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sheetPr>
    <pageSetUpPr fitToPage="1"/>
  </sheetPr>
  <dimension ref="A1:IJ13"/>
  <sheetViews>
    <sheetView showGridLines="0" showZeros="0" workbookViewId="0" topLeftCell="A4">
      <selection activeCell="F8" sqref="F8:F11"/>
    </sheetView>
  </sheetViews>
  <sheetFormatPr defaultColWidth="6.83203125" defaultRowHeight="19.5" customHeight="1"/>
  <cols>
    <col min="1" max="1" width="42.83203125" style="71" customWidth="1"/>
    <col min="2" max="4" width="7.16015625" style="72" customWidth="1"/>
    <col min="5" max="5" width="47" style="72" customWidth="1"/>
    <col min="6" max="6" width="39.5" style="72" customWidth="1"/>
    <col min="7" max="244" width="6.83203125" style="73" customWidth="1"/>
    <col min="245" max="245" width="6.83203125" style="0" customWidth="1"/>
  </cols>
  <sheetData>
    <row r="1" spans="1:6" s="68" customFormat="1" ht="36.75" customHeight="1">
      <c r="A1" s="74" t="s">
        <v>467</v>
      </c>
      <c r="B1" s="75"/>
      <c r="C1" s="75"/>
      <c r="D1" s="75"/>
      <c r="E1" s="75"/>
      <c r="F1" s="75"/>
    </row>
    <row r="2" spans="1:6" s="68" customFormat="1" ht="24" customHeight="1">
      <c r="A2" s="76"/>
      <c r="B2" s="76"/>
      <c r="C2" s="76"/>
      <c r="D2" s="76"/>
      <c r="E2" s="76"/>
      <c r="F2" s="77" t="s">
        <v>468</v>
      </c>
    </row>
    <row r="3" spans="1:6" s="68" customFormat="1" ht="15" customHeight="1">
      <c r="A3" s="78" t="s">
        <v>25</v>
      </c>
      <c r="B3" s="78"/>
      <c r="C3" s="78"/>
      <c r="D3" s="79"/>
      <c r="E3" s="79"/>
      <c r="F3" s="80" t="s">
        <v>26</v>
      </c>
    </row>
    <row r="4" spans="1:6" s="69" customFormat="1" ht="24" customHeight="1">
      <c r="A4" s="81" t="s">
        <v>52</v>
      </c>
      <c r="B4" s="7" t="s">
        <v>469</v>
      </c>
      <c r="C4" s="7"/>
      <c r="D4" s="7"/>
      <c r="E4" s="7" t="s">
        <v>77</v>
      </c>
      <c r="F4" s="82" t="s">
        <v>458</v>
      </c>
    </row>
    <row r="5" spans="1:6" s="69" customFormat="1" ht="24.75" customHeight="1">
      <c r="A5" s="81"/>
      <c r="B5" s="7"/>
      <c r="C5" s="7"/>
      <c r="D5" s="7"/>
      <c r="E5" s="7"/>
      <c r="F5" s="82"/>
    </row>
    <row r="6" spans="1:6" s="70" customFormat="1" ht="38.25" customHeight="1">
      <c r="A6" s="81"/>
      <c r="B6" s="83" t="s">
        <v>78</v>
      </c>
      <c r="C6" s="83" t="s">
        <v>79</v>
      </c>
      <c r="D6" s="83" t="s">
        <v>80</v>
      </c>
      <c r="E6" s="7"/>
      <c r="F6" s="82"/>
    </row>
    <row r="7" spans="1:6" s="70" customFormat="1" ht="38.25" customHeight="1">
      <c r="A7" s="84"/>
      <c r="B7" s="85"/>
      <c r="C7" s="86"/>
      <c r="D7" s="87"/>
      <c r="E7" s="88" t="s">
        <v>55</v>
      </c>
      <c r="F7" s="89">
        <f>SUM(F8:F11)</f>
        <v>287.85</v>
      </c>
    </row>
    <row r="8" spans="1:244" s="3" customFormat="1" ht="35.25" customHeight="1">
      <c r="A8" s="90" t="s">
        <v>82</v>
      </c>
      <c r="B8" s="87">
        <v>208</v>
      </c>
      <c r="C8" s="86" t="s">
        <v>84</v>
      </c>
      <c r="D8" s="87" t="s">
        <v>87</v>
      </c>
      <c r="E8" s="88" t="s">
        <v>32</v>
      </c>
      <c r="F8" s="91">
        <v>83.13</v>
      </c>
      <c r="G8" s="92"/>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row>
    <row r="9" spans="1:244" s="3" customFormat="1" ht="35.25" customHeight="1">
      <c r="A9" s="90" t="s">
        <v>67</v>
      </c>
      <c r="B9" s="94" t="s">
        <v>83</v>
      </c>
      <c r="C9" s="94" t="s">
        <v>124</v>
      </c>
      <c r="D9" s="94" t="s">
        <v>90</v>
      </c>
      <c r="E9" s="95" t="s">
        <v>136</v>
      </c>
      <c r="F9" s="91">
        <v>126</v>
      </c>
      <c r="G9" s="92"/>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row>
    <row r="10" spans="1:244" s="3" customFormat="1" ht="35.25" customHeight="1">
      <c r="A10" s="90" t="s">
        <v>70</v>
      </c>
      <c r="B10" s="94" t="s">
        <v>83</v>
      </c>
      <c r="C10" s="94" t="s">
        <v>84</v>
      </c>
      <c r="D10" s="94" t="s">
        <v>87</v>
      </c>
      <c r="E10" s="95" t="s">
        <v>32</v>
      </c>
      <c r="F10" s="91">
        <v>60.55</v>
      </c>
      <c r="G10" s="92"/>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row>
    <row r="11" spans="1:9" ht="30" customHeight="1">
      <c r="A11" s="90" t="s">
        <v>133</v>
      </c>
      <c r="B11" s="96" t="s">
        <v>83</v>
      </c>
      <c r="C11" s="96" t="s">
        <v>84</v>
      </c>
      <c r="D11" s="96" t="s">
        <v>87</v>
      </c>
      <c r="E11" s="95" t="s">
        <v>32</v>
      </c>
      <c r="F11" s="91">
        <v>18.17</v>
      </c>
      <c r="I11" s="98"/>
    </row>
    <row r="12" spans="1:9" ht="30" customHeight="1">
      <c r="A12" s="90"/>
      <c r="B12" s="96"/>
      <c r="C12" s="96"/>
      <c r="D12" s="96"/>
      <c r="E12" s="95"/>
      <c r="F12" s="91"/>
      <c r="I12" s="98"/>
    </row>
    <row r="13" spans="1:6" ht="19.5" customHeight="1">
      <c r="A13" s="71" t="s">
        <v>470</v>
      </c>
      <c r="D13" s="97"/>
      <c r="E13" s="97"/>
      <c r="F13" s="97"/>
    </row>
  </sheetData>
  <sheetProtection/>
  <mergeCells count="5">
    <mergeCell ref="A3:C3"/>
    <mergeCell ref="A4:A6"/>
    <mergeCell ref="E4:E6"/>
    <mergeCell ref="F4:F6"/>
    <mergeCell ref="B4:D5"/>
  </mergeCells>
  <printOptions horizontalCentered="1"/>
  <pageMargins left="0.16" right="0.16" top="0.35" bottom="0.31" header="0" footer="0"/>
  <pageSetup fitToHeight="100" fitToWidth="1"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W53"/>
  <sheetViews>
    <sheetView showGridLines="0" showZeros="0" tabSelected="1" zoomScale="90" zoomScaleNormal="90" workbookViewId="0" topLeftCell="T1">
      <selection activeCell="Z7" sqref="Z7"/>
    </sheetView>
  </sheetViews>
  <sheetFormatPr defaultColWidth="9.33203125" defaultRowHeight="12.75" customHeight="1"/>
  <cols>
    <col min="1" max="1" width="9" style="0" customWidth="1"/>
    <col min="2" max="2" width="14.5" style="0" customWidth="1"/>
    <col min="3" max="3" width="9.66015625" style="0" customWidth="1"/>
    <col min="4" max="4" width="6.5" style="0" customWidth="1"/>
    <col min="5" max="5" width="6.16015625" style="0" customWidth="1"/>
    <col min="6" max="6" width="8.66015625" style="0" customWidth="1"/>
    <col min="7" max="7" width="7.16015625" style="0" customWidth="1"/>
    <col min="8" max="8" width="7.33203125" style="0" customWidth="1"/>
    <col min="9" max="9" width="6.33203125" style="0" customWidth="1"/>
    <col min="10" max="10" width="6.5" style="0" customWidth="1"/>
    <col min="11" max="11" width="4" style="0" customWidth="1"/>
    <col min="12" max="12" width="6.16015625" style="0" customWidth="1"/>
    <col min="13" max="13" width="3" style="0" customWidth="1"/>
    <col min="14" max="14" width="30.33203125" style="0" customWidth="1"/>
    <col min="15" max="15" width="20" style="0" customWidth="1"/>
    <col min="16" max="16" width="12.66015625" style="0" customWidth="1"/>
    <col min="17" max="17" width="11.16015625" style="0" customWidth="1"/>
    <col min="18" max="18" width="21" style="0" customWidth="1"/>
    <col min="19" max="19" width="7.5" style="0" customWidth="1"/>
    <col min="20" max="20" width="13.83203125" style="0" customWidth="1"/>
    <col min="21" max="21" width="9" style="0" customWidth="1"/>
    <col min="22" max="22" width="39" style="0" customWidth="1"/>
    <col min="23" max="23" width="42" style="0" customWidth="1"/>
  </cols>
  <sheetData>
    <row r="1" spans="1:23" ht="22.5">
      <c r="A1" s="1" t="s">
        <v>471</v>
      </c>
      <c r="B1" s="1"/>
      <c r="C1" s="1"/>
      <c r="D1" s="1"/>
      <c r="E1" s="1"/>
      <c r="F1" s="1"/>
      <c r="G1" s="1"/>
      <c r="H1" s="1"/>
      <c r="I1" s="1"/>
      <c r="J1" s="1"/>
      <c r="K1" s="1"/>
      <c r="L1" s="1"/>
      <c r="M1" s="1"/>
      <c r="N1" s="1"/>
      <c r="O1" s="1"/>
      <c r="P1" s="1"/>
      <c r="Q1" s="1"/>
      <c r="R1" s="1"/>
      <c r="S1" s="1"/>
      <c r="T1" s="1"/>
      <c r="U1" s="1"/>
      <c r="V1" s="1"/>
      <c r="W1" s="1"/>
    </row>
    <row r="2" spans="1:23" ht="12.75" customHeight="1">
      <c r="A2" s="1"/>
      <c r="B2" s="1"/>
      <c r="C2" s="1"/>
      <c r="D2" s="1"/>
      <c r="E2" s="1"/>
      <c r="F2" s="1"/>
      <c r="G2" s="1"/>
      <c r="H2" s="1"/>
      <c r="I2" s="1"/>
      <c r="J2" s="1"/>
      <c r="K2" s="1"/>
      <c r="L2" s="1"/>
      <c r="M2" s="1"/>
      <c r="N2" s="1"/>
      <c r="O2" s="1"/>
      <c r="P2" s="1"/>
      <c r="Q2" s="1"/>
      <c r="R2" s="1"/>
      <c r="S2" s="1"/>
      <c r="T2" s="1"/>
      <c r="U2" s="1"/>
      <c r="V2" s="1"/>
      <c r="W2" s="53" t="s">
        <v>472</v>
      </c>
    </row>
    <row r="3" spans="1:23" ht="12.75" customHeight="1">
      <c r="A3" s="2" t="s">
        <v>25</v>
      </c>
      <c r="B3" s="3"/>
      <c r="C3" s="3"/>
      <c r="D3" s="3"/>
      <c r="E3" s="3"/>
      <c r="F3" s="3"/>
      <c r="G3" s="3"/>
      <c r="H3" s="3"/>
      <c r="I3" s="3"/>
      <c r="J3" s="3"/>
      <c r="K3" s="3"/>
      <c r="L3" s="3"/>
      <c r="M3" s="3"/>
      <c r="N3" s="3"/>
      <c r="O3" s="3"/>
      <c r="P3" s="3"/>
      <c r="Q3" s="3"/>
      <c r="R3" s="3"/>
      <c r="S3" s="3"/>
      <c r="T3" s="3"/>
      <c r="U3" s="3"/>
      <c r="V3" s="3"/>
      <c r="W3" s="54" t="s">
        <v>26</v>
      </c>
    </row>
    <row r="4" spans="1:23" ht="12.75" customHeight="1">
      <c r="A4" s="4" t="s">
        <v>52</v>
      </c>
      <c r="B4" s="4" t="s">
        <v>330</v>
      </c>
      <c r="C4" s="5" t="s">
        <v>171</v>
      </c>
      <c r="D4" s="5"/>
      <c r="E4" s="5"/>
      <c r="F4" s="5"/>
      <c r="G4" s="5"/>
      <c r="H4" s="5"/>
      <c r="I4" s="5"/>
      <c r="J4" s="5"/>
      <c r="K4" s="5"/>
      <c r="L4" s="5"/>
      <c r="M4" s="5"/>
      <c r="N4" s="41" t="s">
        <v>473</v>
      </c>
      <c r="O4" s="42"/>
      <c r="P4" s="42"/>
      <c r="Q4" s="55"/>
      <c r="R4" s="41" t="s">
        <v>474</v>
      </c>
      <c r="S4" s="42"/>
      <c r="T4" s="42"/>
      <c r="U4" s="55"/>
      <c r="V4" s="56" t="s">
        <v>475</v>
      </c>
      <c r="W4" s="57"/>
    </row>
    <row r="5" spans="1:23" ht="54" customHeight="1">
      <c r="A5" s="6"/>
      <c r="B5" s="6"/>
      <c r="C5" s="5" t="s">
        <v>55</v>
      </c>
      <c r="D5" s="7" t="s">
        <v>31</v>
      </c>
      <c r="E5" s="7"/>
      <c r="F5" s="7" t="s">
        <v>35</v>
      </c>
      <c r="G5" s="7" t="s">
        <v>37</v>
      </c>
      <c r="H5" s="7" t="s">
        <v>39</v>
      </c>
      <c r="I5" s="7"/>
      <c r="J5" s="7" t="s">
        <v>42</v>
      </c>
      <c r="K5" s="7" t="s">
        <v>44</v>
      </c>
      <c r="L5" s="7" t="s">
        <v>46</v>
      </c>
      <c r="M5" s="7" t="s">
        <v>47</v>
      </c>
      <c r="N5" s="43" t="s">
        <v>476</v>
      </c>
      <c r="O5" s="43" t="s">
        <v>477</v>
      </c>
      <c r="P5" s="43" t="s">
        <v>478</v>
      </c>
      <c r="Q5" s="43" t="s">
        <v>479</v>
      </c>
      <c r="R5" s="43" t="s">
        <v>476</v>
      </c>
      <c r="S5" s="43" t="s">
        <v>477</v>
      </c>
      <c r="T5" s="43" t="s">
        <v>478</v>
      </c>
      <c r="U5" s="43" t="s">
        <v>479</v>
      </c>
      <c r="V5" s="43" t="s">
        <v>480</v>
      </c>
      <c r="W5" s="26" t="s">
        <v>481</v>
      </c>
    </row>
    <row r="6" spans="1:23" ht="78" customHeight="1">
      <c r="A6" s="8"/>
      <c r="B6" s="8"/>
      <c r="C6" s="5"/>
      <c r="D6" s="9" t="s">
        <v>58</v>
      </c>
      <c r="E6" s="7" t="s">
        <v>59</v>
      </c>
      <c r="F6" s="7"/>
      <c r="G6" s="7"/>
      <c r="H6" s="9" t="s">
        <v>58</v>
      </c>
      <c r="I6" s="7" t="s">
        <v>59</v>
      </c>
      <c r="J6" s="7"/>
      <c r="K6" s="7"/>
      <c r="L6" s="7"/>
      <c r="M6" s="7"/>
      <c r="N6" s="44"/>
      <c r="O6" s="44"/>
      <c r="P6" s="44"/>
      <c r="Q6" s="44"/>
      <c r="R6" s="44"/>
      <c r="S6" s="44"/>
      <c r="T6" s="44"/>
      <c r="U6" s="44"/>
      <c r="V6" s="44"/>
      <c r="W6" s="26"/>
    </row>
    <row r="7" spans="1:23" ht="156" customHeight="1">
      <c r="A7" s="10" t="s">
        <v>482</v>
      </c>
      <c r="B7" s="10" t="s">
        <v>335</v>
      </c>
      <c r="C7" s="11">
        <v>50.6</v>
      </c>
      <c r="D7" s="11">
        <v>50.6</v>
      </c>
      <c r="E7" s="12"/>
      <c r="F7" s="12"/>
      <c r="G7" s="12"/>
      <c r="H7" s="12"/>
      <c r="I7" s="12"/>
      <c r="J7" s="12"/>
      <c r="K7" s="12"/>
      <c r="L7" s="12"/>
      <c r="M7" s="12"/>
      <c r="N7" s="18" t="s">
        <v>483</v>
      </c>
      <c r="O7" s="45" t="s">
        <v>484</v>
      </c>
      <c r="P7" s="45" t="s">
        <v>485</v>
      </c>
      <c r="Q7" s="45" t="s">
        <v>486</v>
      </c>
      <c r="R7" s="45"/>
      <c r="S7" s="26"/>
      <c r="T7" s="26"/>
      <c r="U7" s="26"/>
      <c r="V7" s="58" t="s">
        <v>487</v>
      </c>
      <c r="W7" s="18" t="s">
        <v>488</v>
      </c>
    </row>
    <row r="8" spans="1:23" ht="144" customHeight="1">
      <c r="A8" s="10" t="s">
        <v>482</v>
      </c>
      <c r="B8" s="10" t="s">
        <v>489</v>
      </c>
      <c r="C8" s="11">
        <v>53.46</v>
      </c>
      <c r="D8" s="11">
        <v>53.46</v>
      </c>
      <c r="E8" s="12"/>
      <c r="F8" s="12"/>
      <c r="G8" s="12"/>
      <c r="H8" s="12"/>
      <c r="I8" s="12"/>
      <c r="J8" s="12"/>
      <c r="K8" s="12"/>
      <c r="L8" s="12"/>
      <c r="M8" s="12"/>
      <c r="N8" s="18" t="s">
        <v>490</v>
      </c>
      <c r="O8" s="18" t="s">
        <v>491</v>
      </c>
      <c r="P8" s="18" t="s">
        <v>492</v>
      </c>
      <c r="Q8" s="18" t="s">
        <v>493</v>
      </c>
      <c r="R8" s="18"/>
      <c r="S8" s="26"/>
      <c r="T8" s="26"/>
      <c r="U8" s="26"/>
      <c r="V8" s="59"/>
      <c r="W8" s="18" t="s">
        <v>494</v>
      </c>
    </row>
    <row r="9" spans="1:23" ht="117" customHeight="1">
      <c r="A9" s="10" t="s">
        <v>482</v>
      </c>
      <c r="B9" s="10" t="s">
        <v>350</v>
      </c>
      <c r="C9" s="11">
        <v>42.32</v>
      </c>
      <c r="D9" s="11">
        <v>42.32</v>
      </c>
      <c r="E9" s="12"/>
      <c r="F9" s="12"/>
      <c r="G9" s="12"/>
      <c r="H9" s="12"/>
      <c r="I9" s="12"/>
      <c r="J9" s="12"/>
      <c r="K9" s="12"/>
      <c r="L9" s="12"/>
      <c r="M9" s="12"/>
      <c r="N9" s="18" t="s">
        <v>495</v>
      </c>
      <c r="O9" s="18" t="s">
        <v>496</v>
      </c>
      <c r="P9" s="18" t="s">
        <v>497</v>
      </c>
      <c r="Q9" s="18"/>
      <c r="R9" s="18"/>
      <c r="S9" s="26"/>
      <c r="T9" s="26"/>
      <c r="U9" s="26"/>
      <c r="V9" s="59"/>
      <c r="W9" s="18" t="s">
        <v>498</v>
      </c>
    </row>
    <row r="10" spans="1:23" ht="69.75" customHeight="1">
      <c r="A10" s="10" t="s">
        <v>482</v>
      </c>
      <c r="B10" s="10" t="s">
        <v>347</v>
      </c>
      <c r="C10" s="11">
        <v>29.07</v>
      </c>
      <c r="D10" s="13"/>
      <c r="E10" s="12"/>
      <c r="F10" s="12"/>
      <c r="G10" s="12"/>
      <c r="H10" s="12"/>
      <c r="I10" s="12"/>
      <c r="J10" s="12"/>
      <c r="K10" s="12"/>
      <c r="L10" s="11">
        <v>29.07</v>
      </c>
      <c r="M10" s="12"/>
      <c r="N10" s="18" t="s">
        <v>499</v>
      </c>
      <c r="O10" s="18" t="s">
        <v>500</v>
      </c>
      <c r="P10" s="18"/>
      <c r="Q10" s="18"/>
      <c r="R10" s="18"/>
      <c r="S10" s="26"/>
      <c r="T10" s="26"/>
      <c r="U10" s="26"/>
      <c r="V10" s="59"/>
      <c r="W10" s="18" t="s">
        <v>501</v>
      </c>
    </row>
    <row r="11" spans="1:23" ht="39.75" customHeight="1">
      <c r="A11" s="10" t="s">
        <v>482</v>
      </c>
      <c r="B11" s="10" t="s">
        <v>342</v>
      </c>
      <c r="C11" s="11">
        <v>21.99</v>
      </c>
      <c r="D11" s="11">
        <v>21.99</v>
      </c>
      <c r="E11" s="12"/>
      <c r="F11" s="12"/>
      <c r="G11" s="12"/>
      <c r="H11" s="12"/>
      <c r="I11" s="12"/>
      <c r="J11" s="12"/>
      <c r="K11" s="12"/>
      <c r="L11" s="12"/>
      <c r="M11" s="12"/>
      <c r="N11" s="18" t="s">
        <v>502</v>
      </c>
      <c r="O11" s="18" t="s">
        <v>503</v>
      </c>
      <c r="P11" s="18" t="s">
        <v>504</v>
      </c>
      <c r="Q11" s="18" t="s">
        <v>505</v>
      </c>
      <c r="R11" s="22"/>
      <c r="S11" s="26"/>
      <c r="T11" s="26"/>
      <c r="U11" s="26"/>
      <c r="V11" s="59"/>
      <c r="W11" s="18" t="s">
        <v>506</v>
      </c>
    </row>
    <row r="12" spans="1:23" ht="45" customHeight="1">
      <c r="A12" s="10" t="s">
        <v>482</v>
      </c>
      <c r="B12" s="10" t="s">
        <v>332</v>
      </c>
      <c r="C12" s="11">
        <v>25.49</v>
      </c>
      <c r="D12" s="11">
        <v>9</v>
      </c>
      <c r="E12" s="12"/>
      <c r="F12" s="12"/>
      <c r="G12" s="12"/>
      <c r="H12" s="12"/>
      <c r="I12" s="12"/>
      <c r="J12" s="12"/>
      <c r="K12" s="12"/>
      <c r="L12" s="11">
        <v>16.49</v>
      </c>
      <c r="M12" s="12"/>
      <c r="N12" s="18" t="s">
        <v>507</v>
      </c>
      <c r="O12" s="18" t="s">
        <v>508</v>
      </c>
      <c r="P12" s="18" t="s">
        <v>509</v>
      </c>
      <c r="Q12" s="18" t="s">
        <v>510</v>
      </c>
      <c r="R12" s="18"/>
      <c r="S12" s="26"/>
      <c r="T12" s="26"/>
      <c r="U12" s="26"/>
      <c r="V12" s="59"/>
      <c r="W12" s="18" t="s">
        <v>511</v>
      </c>
    </row>
    <row r="13" spans="1:23" ht="43.5" customHeight="1">
      <c r="A13" s="10" t="s">
        <v>482</v>
      </c>
      <c r="B13" s="10" t="s">
        <v>353</v>
      </c>
      <c r="C13" s="11">
        <v>8.52</v>
      </c>
      <c r="D13" s="11">
        <v>8.52</v>
      </c>
      <c r="E13" s="12"/>
      <c r="F13" s="12"/>
      <c r="G13" s="12"/>
      <c r="H13" s="12"/>
      <c r="I13" s="12"/>
      <c r="J13" s="12"/>
      <c r="K13" s="12"/>
      <c r="L13" s="12"/>
      <c r="M13" s="12"/>
      <c r="N13" s="18" t="s">
        <v>512</v>
      </c>
      <c r="O13" s="18" t="s">
        <v>513</v>
      </c>
      <c r="P13" s="18"/>
      <c r="Q13" s="18"/>
      <c r="R13" s="18"/>
      <c r="S13" s="26"/>
      <c r="T13" s="26"/>
      <c r="U13" s="26"/>
      <c r="V13" s="59"/>
      <c r="W13" s="18" t="s">
        <v>514</v>
      </c>
    </row>
    <row r="14" spans="1:23" ht="166.5" customHeight="1">
      <c r="A14" s="10" t="s">
        <v>482</v>
      </c>
      <c r="B14" s="10" t="s">
        <v>340</v>
      </c>
      <c r="C14" s="11">
        <v>4.81</v>
      </c>
      <c r="D14" s="11">
        <v>4.81</v>
      </c>
      <c r="E14" s="12"/>
      <c r="F14" s="12"/>
      <c r="G14" s="12"/>
      <c r="H14" s="12"/>
      <c r="I14" s="12"/>
      <c r="J14" s="12"/>
      <c r="K14" s="12"/>
      <c r="L14" s="12"/>
      <c r="M14" s="12"/>
      <c r="N14" s="18" t="s">
        <v>515</v>
      </c>
      <c r="O14" s="18" t="s">
        <v>516</v>
      </c>
      <c r="P14" s="18" t="s">
        <v>517</v>
      </c>
      <c r="Q14" s="18"/>
      <c r="R14" s="18"/>
      <c r="S14" s="26"/>
      <c r="T14" s="26"/>
      <c r="U14" s="26"/>
      <c r="V14" s="59"/>
      <c r="W14" s="18" t="s">
        <v>518</v>
      </c>
    </row>
    <row r="15" spans="1:23" ht="45" customHeight="1">
      <c r="A15" s="10" t="s">
        <v>482</v>
      </c>
      <c r="B15" s="10" t="s">
        <v>337</v>
      </c>
      <c r="C15" s="11">
        <v>12</v>
      </c>
      <c r="D15" s="11">
        <v>12</v>
      </c>
      <c r="E15" s="12"/>
      <c r="F15" s="12"/>
      <c r="G15" s="12"/>
      <c r="H15" s="12"/>
      <c r="I15" s="12"/>
      <c r="J15" s="12"/>
      <c r="K15" s="12"/>
      <c r="L15" s="12"/>
      <c r="M15" s="12"/>
      <c r="N15" s="18" t="s">
        <v>519</v>
      </c>
      <c r="O15" s="18" t="s">
        <v>520</v>
      </c>
      <c r="P15" s="18" t="s">
        <v>521</v>
      </c>
      <c r="Q15" s="18"/>
      <c r="R15" s="18"/>
      <c r="S15" s="26"/>
      <c r="T15" s="26"/>
      <c r="U15" s="26"/>
      <c r="V15" s="59"/>
      <c r="W15" s="18" t="s">
        <v>522</v>
      </c>
    </row>
    <row r="16" spans="1:23" ht="277.5" customHeight="1">
      <c r="A16" s="10" t="s">
        <v>64</v>
      </c>
      <c r="B16" s="10" t="s">
        <v>356</v>
      </c>
      <c r="C16" s="14">
        <v>242.4</v>
      </c>
      <c r="D16" s="13">
        <v>239.55</v>
      </c>
      <c r="E16" s="12"/>
      <c r="F16" s="12"/>
      <c r="G16" s="12"/>
      <c r="H16" s="12"/>
      <c r="I16" s="12"/>
      <c r="J16" s="12"/>
      <c r="K16" s="12"/>
      <c r="L16" s="12">
        <v>2.85</v>
      </c>
      <c r="M16" s="12"/>
      <c r="N16" s="18" t="s">
        <v>523</v>
      </c>
      <c r="O16" s="45" t="s">
        <v>524</v>
      </c>
      <c r="P16" s="45" t="s">
        <v>525</v>
      </c>
      <c r="Q16" s="26"/>
      <c r="R16" s="26"/>
      <c r="S16" s="26"/>
      <c r="T16" s="26"/>
      <c r="U16" s="26"/>
      <c r="V16" s="59"/>
      <c r="W16" s="18" t="s">
        <v>357</v>
      </c>
    </row>
    <row r="17" spans="1:23" ht="66" customHeight="1">
      <c r="A17" s="10" t="s">
        <v>64</v>
      </c>
      <c r="B17" s="10" t="s">
        <v>360</v>
      </c>
      <c r="C17" s="14">
        <v>3.2</v>
      </c>
      <c r="D17" s="13">
        <v>3.2</v>
      </c>
      <c r="E17" s="12"/>
      <c r="F17" s="12"/>
      <c r="G17" s="12"/>
      <c r="H17" s="12"/>
      <c r="I17" s="12"/>
      <c r="J17" s="12"/>
      <c r="K17" s="12"/>
      <c r="L17" s="12"/>
      <c r="M17" s="12"/>
      <c r="N17" s="18" t="s">
        <v>526</v>
      </c>
      <c r="O17" s="18" t="s">
        <v>527</v>
      </c>
      <c r="P17" s="18" t="s">
        <v>528</v>
      </c>
      <c r="Q17" s="26"/>
      <c r="R17" s="26"/>
      <c r="S17" s="26"/>
      <c r="T17" s="26"/>
      <c r="U17" s="26"/>
      <c r="V17" s="59"/>
      <c r="W17" s="18" t="s">
        <v>529</v>
      </c>
    </row>
    <row r="18" spans="1:23" ht="87" customHeight="1">
      <c r="A18" s="10" t="s">
        <v>64</v>
      </c>
      <c r="B18" s="10" t="s">
        <v>358</v>
      </c>
      <c r="C18" s="14">
        <v>2.11</v>
      </c>
      <c r="D18" s="13">
        <v>2.11</v>
      </c>
      <c r="E18" s="12"/>
      <c r="F18" s="12"/>
      <c r="G18" s="12"/>
      <c r="H18" s="12"/>
      <c r="I18" s="12"/>
      <c r="J18" s="12"/>
      <c r="K18" s="12"/>
      <c r="L18" s="12"/>
      <c r="M18" s="12"/>
      <c r="N18" s="18" t="s">
        <v>530</v>
      </c>
      <c r="O18" s="18" t="s">
        <v>531</v>
      </c>
      <c r="P18" s="18"/>
      <c r="Q18" s="26"/>
      <c r="R18" s="26"/>
      <c r="S18" s="26"/>
      <c r="T18" s="26"/>
      <c r="U18" s="26"/>
      <c r="V18" s="59"/>
      <c r="W18" s="18" t="s">
        <v>532</v>
      </c>
    </row>
    <row r="19" spans="1:23" ht="225.75" customHeight="1">
      <c r="A19" s="10" t="s">
        <v>64</v>
      </c>
      <c r="B19" s="10" t="s">
        <v>364</v>
      </c>
      <c r="C19" s="14">
        <v>50</v>
      </c>
      <c r="D19" s="13">
        <v>50</v>
      </c>
      <c r="E19" s="12"/>
      <c r="F19" s="12"/>
      <c r="G19" s="12"/>
      <c r="H19" s="12"/>
      <c r="I19" s="12"/>
      <c r="J19" s="12"/>
      <c r="K19" s="12"/>
      <c r="L19" s="12"/>
      <c r="M19" s="12"/>
      <c r="N19" s="18" t="s">
        <v>533</v>
      </c>
      <c r="O19" s="18" t="s">
        <v>534</v>
      </c>
      <c r="P19" s="18" t="s">
        <v>535</v>
      </c>
      <c r="Q19" s="26"/>
      <c r="R19" s="26"/>
      <c r="S19" s="26"/>
      <c r="T19" s="26"/>
      <c r="U19" s="26"/>
      <c r="V19" s="59"/>
      <c r="W19" s="18" t="s">
        <v>365</v>
      </c>
    </row>
    <row r="20" spans="1:23" ht="123.75" customHeight="1">
      <c r="A20" s="10" t="s">
        <v>64</v>
      </c>
      <c r="B20" s="15" t="s">
        <v>362</v>
      </c>
      <c r="C20" s="14">
        <v>25.37</v>
      </c>
      <c r="D20" s="13">
        <v>25.37</v>
      </c>
      <c r="E20" s="16"/>
      <c r="F20" s="16"/>
      <c r="G20" s="16"/>
      <c r="H20" s="16"/>
      <c r="I20" s="16"/>
      <c r="J20" s="16"/>
      <c r="K20" s="16"/>
      <c r="L20" s="16"/>
      <c r="M20" s="16"/>
      <c r="N20" s="18" t="s">
        <v>536</v>
      </c>
      <c r="O20" s="18" t="s">
        <v>537</v>
      </c>
      <c r="P20" s="18" t="s">
        <v>538</v>
      </c>
      <c r="Q20" s="43"/>
      <c r="R20" s="43"/>
      <c r="S20" s="43"/>
      <c r="T20" s="43"/>
      <c r="U20" s="43"/>
      <c r="V20" s="60"/>
      <c r="W20" s="61" t="s">
        <v>539</v>
      </c>
    </row>
    <row r="21" spans="1:23" ht="282" customHeight="1">
      <c r="A21" s="17" t="s">
        <v>65</v>
      </c>
      <c r="B21" s="18" t="s">
        <v>540</v>
      </c>
      <c r="C21" s="19">
        <v>55</v>
      </c>
      <c r="D21" s="16">
        <v>55</v>
      </c>
      <c r="E21" s="16"/>
      <c r="F21" s="20"/>
      <c r="G21" s="19"/>
      <c r="H21" s="19"/>
      <c r="I21" s="19"/>
      <c r="J21" s="19"/>
      <c r="K21" s="19"/>
      <c r="L21" s="19"/>
      <c r="M21" s="19"/>
      <c r="N21" s="18" t="s">
        <v>371</v>
      </c>
      <c r="O21" s="18" t="s">
        <v>541</v>
      </c>
      <c r="P21" s="19"/>
      <c r="Q21" s="19"/>
      <c r="R21" s="22"/>
      <c r="S21" s="22"/>
      <c r="T21" s="22"/>
      <c r="U21" s="22"/>
      <c r="V21" s="62"/>
      <c r="W21" s="25" t="s">
        <v>542</v>
      </c>
    </row>
    <row r="22" spans="1:23" ht="189" customHeight="1">
      <c r="A22" s="17" t="s">
        <v>65</v>
      </c>
      <c r="B22" s="18" t="s">
        <v>368</v>
      </c>
      <c r="C22" s="21">
        <v>8.25</v>
      </c>
      <c r="D22" s="12">
        <v>8.25</v>
      </c>
      <c r="E22" s="12"/>
      <c r="F22" s="12"/>
      <c r="G22" s="22"/>
      <c r="H22" s="22"/>
      <c r="I22" s="22"/>
      <c r="J22" s="22"/>
      <c r="K22" s="22"/>
      <c r="L22" s="22"/>
      <c r="M22" s="22"/>
      <c r="N22" s="18" t="s">
        <v>369</v>
      </c>
      <c r="O22" s="18" t="s">
        <v>543</v>
      </c>
      <c r="P22" s="19"/>
      <c r="Q22" s="19"/>
      <c r="R22" s="63"/>
      <c r="S22" s="19"/>
      <c r="T22" s="19"/>
      <c r="U22" s="19"/>
      <c r="V22" s="64"/>
      <c r="W22" s="25" t="s">
        <v>542</v>
      </c>
    </row>
    <row r="23" spans="1:23" ht="294" customHeight="1">
      <c r="A23" s="17" t="s">
        <v>65</v>
      </c>
      <c r="B23" s="18" t="s">
        <v>366</v>
      </c>
      <c r="C23" s="21">
        <v>65</v>
      </c>
      <c r="D23" s="12"/>
      <c r="E23" s="12"/>
      <c r="F23" s="12">
        <v>65</v>
      </c>
      <c r="G23" s="22"/>
      <c r="H23" s="22"/>
      <c r="I23" s="22"/>
      <c r="J23" s="22"/>
      <c r="K23" s="22"/>
      <c r="L23" s="22"/>
      <c r="M23" s="22"/>
      <c r="N23" s="18" t="s">
        <v>367</v>
      </c>
      <c r="O23" s="18" t="s">
        <v>544</v>
      </c>
      <c r="P23" s="22"/>
      <c r="Q23" s="22"/>
      <c r="R23" s="22"/>
      <c r="S23" s="22"/>
      <c r="T23" s="22"/>
      <c r="U23" s="22"/>
      <c r="V23" s="62"/>
      <c r="W23" s="25" t="s">
        <v>542</v>
      </c>
    </row>
    <row r="24" spans="1:23" ht="171.75" customHeight="1">
      <c r="A24" s="17" t="s">
        <v>133</v>
      </c>
      <c r="B24" s="18" t="s">
        <v>372</v>
      </c>
      <c r="C24" s="21">
        <v>9.5</v>
      </c>
      <c r="D24" s="12">
        <v>9.5</v>
      </c>
      <c r="E24" s="12"/>
      <c r="F24" s="12"/>
      <c r="G24" s="22"/>
      <c r="H24" s="22"/>
      <c r="I24" s="22"/>
      <c r="J24" s="22"/>
      <c r="K24" s="22"/>
      <c r="L24" s="22"/>
      <c r="M24" s="22"/>
      <c r="N24" s="18" t="s">
        <v>373</v>
      </c>
      <c r="O24" s="18" t="s">
        <v>545</v>
      </c>
      <c r="P24" s="22"/>
      <c r="Q24" s="22"/>
      <c r="R24" s="22"/>
      <c r="S24" s="22"/>
      <c r="T24" s="22"/>
      <c r="U24" s="22"/>
      <c r="V24" s="62"/>
      <c r="W24" s="25" t="s">
        <v>542</v>
      </c>
    </row>
    <row r="25" spans="1:23" ht="187.5" customHeight="1">
      <c r="A25" s="17" t="s">
        <v>133</v>
      </c>
      <c r="B25" s="18" t="s">
        <v>374</v>
      </c>
      <c r="C25" s="21">
        <v>12</v>
      </c>
      <c r="D25" s="12">
        <v>12</v>
      </c>
      <c r="E25" s="12"/>
      <c r="F25" s="12"/>
      <c r="G25" s="22"/>
      <c r="H25" s="22"/>
      <c r="I25" s="22"/>
      <c r="J25" s="22"/>
      <c r="K25" s="22"/>
      <c r="L25" s="22"/>
      <c r="M25" s="22"/>
      <c r="N25" s="18" t="s">
        <v>375</v>
      </c>
      <c r="O25" s="18" t="s">
        <v>545</v>
      </c>
      <c r="P25" s="19"/>
      <c r="Q25" s="19"/>
      <c r="R25" s="19"/>
      <c r="S25" s="19"/>
      <c r="T25" s="19"/>
      <c r="U25" s="19"/>
      <c r="V25" s="64"/>
      <c r="W25" s="25" t="s">
        <v>542</v>
      </c>
    </row>
    <row r="26" spans="1:23" ht="354.75" customHeight="1">
      <c r="A26" s="17" t="s">
        <v>133</v>
      </c>
      <c r="B26" s="18" t="s">
        <v>546</v>
      </c>
      <c r="C26" s="21">
        <v>33.25</v>
      </c>
      <c r="D26" s="12"/>
      <c r="E26" s="12"/>
      <c r="F26" s="12">
        <v>33.25</v>
      </c>
      <c r="G26" s="22"/>
      <c r="H26" s="22"/>
      <c r="I26" s="22"/>
      <c r="J26" s="22"/>
      <c r="K26" s="22"/>
      <c r="L26" s="22"/>
      <c r="M26" s="22"/>
      <c r="N26" s="18" t="s">
        <v>377</v>
      </c>
      <c r="O26" s="18" t="s">
        <v>545</v>
      </c>
      <c r="P26" s="22"/>
      <c r="Q26" s="22"/>
      <c r="R26" s="22"/>
      <c r="S26" s="22"/>
      <c r="T26" s="22"/>
      <c r="U26" s="22"/>
      <c r="V26" s="62"/>
      <c r="W26" s="25" t="s">
        <v>542</v>
      </c>
    </row>
    <row r="27" spans="1:23" ht="135">
      <c r="A27" s="17" t="s">
        <v>547</v>
      </c>
      <c r="B27" s="23" t="s">
        <v>378</v>
      </c>
      <c r="C27" s="12">
        <v>30</v>
      </c>
      <c r="D27" s="13"/>
      <c r="E27" s="12"/>
      <c r="F27" s="12">
        <v>30</v>
      </c>
      <c r="G27" s="12"/>
      <c r="H27" s="12"/>
      <c r="I27" s="12"/>
      <c r="J27" s="12"/>
      <c r="K27" s="12"/>
      <c r="L27" s="12"/>
      <c r="M27" s="12"/>
      <c r="N27" s="18" t="s">
        <v>379</v>
      </c>
      <c r="O27" s="18" t="s">
        <v>379</v>
      </c>
      <c r="P27" s="22"/>
      <c r="Q27" s="22"/>
      <c r="R27" s="22"/>
      <c r="S27" s="22"/>
      <c r="T27" s="22"/>
      <c r="U27" s="22"/>
      <c r="V27" s="62"/>
      <c r="W27" s="25" t="s">
        <v>542</v>
      </c>
    </row>
    <row r="28" spans="1:23" ht="103.5" customHeight="1">
      <c r="A28" s="17" t="s">
        <v>547</v>
      </c>
      <c r="B28" s="23" t="s">
        <v>380</v>
      </c>
      <c r="C28" s="12">
        <v>15</v>
      </c>
      <c r="D28" s="13"/>
      <c r="E28" s="12"/>
      <c r="F28" s="12">
        <v>15</v>
      </c>
      <c r="G28" s="12"/>
      <c r="H28" s="12"/>
      <c r="I28" s="12"/>
      <c r="J28" s="12"/>
      <c r="K28" s="12"/>
      <c r="L28" s="12"/>
      <c r="M28" s="12"/>
      <c r="N28" s="30" t="s">
        <v>381</v>
      </c>
      <c r="O28" s="25" t="s">
        <v>381</v>
      </c>
      <c r="P28" s="22"/>
      <c r="Q28" s="22"/>
      <c r="R28" s="22"/>
      <c r="S28" s="22"/>
      <c r="T28" s="22"/>
      <c r="U28" s="22"/>
      <c r="V28" s="62"/>
      <c r="W28" s="25" t="s">
        <v>542</v>
      </c>
    </row>
    <row r="29" spans="1:23" ht="174" customHeight="1">
      <c r="A29" s="17" t="s">
        <v>547</v>
      </c>
      <c r="B29" s="23" t="s">
        <v>382</v>
      </c>
      <c r="C29" s="12">
        <v>30</v>
      </c>
      <c r="D29" s="13"/>
      <c r="E29" s="12"/>
      <c r="F29" s="12">
        <v>30</v>
      </c>
      <c r="G29" s="12"/>
      <c r="H29" s="12"/>
      <c r="I29" s="12"/>
      <c r="J29" s="12"/>
      <c r="K29" s="12"/>
      <c r="L29" s="12"/>
      <c r="M29" s="12"/>
      <c r="N29" s="30" t="s">
        <v>383</v>
      </c>
      <c r="O29" s="25" t="s">
        <v>383</v>
      </c>
      <c r="P29" s="22"/>
      <c r="Q29" s="22"/>
      <c r="R29" s="22"/>
      <c r="S29" s="22"/>
      <c r="T29" s="22"/>
      <c r="U29" s="22"/>
      <c r="V29" s="62"/>
      <c r="W29" s="25" t="s">
        <v>542</v>
      </c>
    </row>
    <row r="30" spans="1:23" ht="187.5" customHeight="1">
      <c r="A30" s="17" t="s">
        <v>547</v>
      </c>
      <c r="B30" s="23" t="s">
        <v>384</v>
      </c>
      <c r="C30" s="12">
        <v>480</v>
      </c>
      <c r="D30" s="13"/>
      <c r="E30" s="12"/>
      <c r="F30" s="12">
        <v>480</v>
      </c>
      <c r="G30" s="12"/>
      <c r="H30" s="12"/>
      <c r="I30" s="12"/>
      <c r="J30" s="12"/>
      <c r="K30" s="12"/>
      <c r="L30" s="12"/>
      <c r="M30" s="12"/>
      <c r="N30" s="30" t="s">
        <v>385</v>
      </c>
      <c r="O30" s="30" t="s">
        <v>385</v>
      </c>
      <c r="P30" s="22"/>
      <c r="Q30" s="22"/>
      <c r="R30" s="22"/>
      <c r="S30" s="22"/>
      <c r="T30" s="22"/>
      <c r="U30" s="22"/>
      <c r="V30" s="65"/>
      <c r="W30" s="25" t="s">
        <v>542</v>
      </c>
    </row>
    <row r="31" spans="1:23" ht="180.75" customHeight="1">
      <c r="A31" s="17" t="s">
        <v>547</v>
      </c>
      <c r="B31" s="23" t="s">
        <v>386</v>
      </c>
      <c r="C31" s="12">
        <v>295.9</v>
      </c>
      <c r="D31" s="13"/>
      <c r="E31" s="12"/>
      <c r="F31" s="12">
        <v>295.9</v>
      </c>
      <c r="G31" s="12"/>
      <c r="H31" s="12"/>
      <c r="I31" s="12"/>
      <c r="J31" s="12"/>
      <c r="K31" s="12"/>
      <c r="L31" s="12"/>
      <c r="M31" s="12"/>
      <c r="N31" s="30" t="s">
        <v>387</v>
      </c>
      <c r="O31" s="25" t="s">
        <v>387</v>
      </c>
      <c r="P31" s="22"/>
      <c r="Q31" s="22"/>
      <c r="R31" s="22"/>
      <c r="S31" s="22"/>
      <c r="T31" s="22"/>
      <c r="U31" s="22"/>
      <c r="V31" s="65"/>
      <c r="W31" s="25" t="s">
        <v>542</v>
      </c>
    </row>
    <row r="32" spans="1:23" ht="94.5" customHeight="1">
      <c r="A32" s="17" t="s">
        <v>547</v>
      </c>
      <c r="B32" s="24" t="s">
        <v>388</v>
      </c>
      <c r="C32" s="12">
        <v>16</v>
      </c>
      <c r="D32" s="12"/>
      <c r="E32" s="12"/>
      <c r="F32" s="12">
        <v>16</v>
      </c>
      <c r="G32" s="12"/>
      <c r="H32" s="12"/>
      <c r="I32" s="12"/>
      <c r="J32" s="12"/>
      <c r="K32" s="12"/>
      <c r="L32" s="12"/>
      <c r="M32" s="12"/>
      <c r="N32" s="18" t="s">
        <v>389</v>
      </c>
      <c r="O32" s="25" t="s">
        <v>389</v>
      </c>
      <c r="P32" s="22"/>
      <c r="Q32" s="22"/>
      <c r="R32" s="22"/>
      <c r="S32" s="22"/>
      <c r="T32" s="22"/>
      <c r="U32" s="22"/>
      <c r="V32" s="65"/>
      <c r="W32" s="25" t="s">
        <v>542</v>
      </c>
    </row>
    <row r="33" spans="1:23" ht="22.5">
      <c r="A33" s="25" t="s">
        <v>68</v>
      </c>
      <c r="B33" s="25" t="s">
        <v>548</v>
      </c>
      <c r="C33" s="14">
        <v>0.9</v>
      </c>
      <c r="D33" s="13"/>
      <c r="E33" s="12"/>
      <c r="F33" s="12"/>
      <c r="G33" s="12"/>
      <c r="H33" s="12"/>
      <c r="I33" s="12"/>
      <c r="J33" s="12"/>
      <c r="K33" s="12"/>
      <c r="L33" s="12">
        <v>0.9</v>
      </c>
      <c r="M33" s="12"/>
      <c r="N33" s="18" t="s">
        <v>549</v>
      </c>
      <c r="O33" s="18" t="s">
        <v>550</v>
      </c>
      <c r="P33" s="26"/>
      <c r="Q33" s="26"/>
      <c r="R33" s="26"/>
      <c r="S33" s="26"/>
      <c r="T33" s="26"/>
      <c r="U33" s="26"/>
      <c r="V33" s="66"/>
      <c r="W33" s="25" t="s">
        <v>542</v>
      </c>
    </row>
    <row r="34" spans="1:23" ht="25.5" customHeight="1">
      <c r="A34" s="25" t="s">
        <v>68</v>
      </c>
      <c r="B34" s="25" t="s">
        <v>551</v>
      </c>
      <c r="C34" s="14"/>
      <c r="D34" s="13"/>
      <c r="E34" s="12"/>
      <c r="F34" s="12">
        <v>81.68</v>
      </c>
      <c r="G34" s="12"/>
      <c r="H34" s="12"/>
      <c r="I34" s="12"/>
      <c r="J34" s="12"/>
      <c r="K34" s="12"/>
      <c r="L34" s="12"/>
      <c r="M34" s="12"/>
      <c r="N34" s="30" t="s">
        <v>552</v>
      </c>
      <c r="O34" s="18" t="s">
        <v>553</v>
      </c>
      <c r="P34" s="26"/>
      <c r="Q34" s="26"/>
      <c r="R34" s="26"/>
      <c r="S34" s="26"/>
      <c r="T34" s="26"/>
      <c r="U34" s="26"/>
      <c r="V34" s="66"/>
      <c r="W34" s="25" t="s">
        <v>542</v>
      </c>
    </row>
    <row r="35" spans="1:23" ht="12.75" customHeight="1" hidden="1">
      <c r="A35" s="26" t="s">
        <v>69</v>
      </c>
      <c r="B35" s="27" t="s">
        <v>394</v>
      </c>
      <c r="C35" s="28">
        <v>460</v>
      </c>
      <c r="D35" s="28"/>
      <c r="E35" s="28"/>
      <c r="F35" s="28"/>
      <c r="G35" s="28">
        <v>460</v>
      </c>
      <c r="H35" s="12"/>
      <c r="I35" s="12"/>
      <c r="J35" s="12"/>
      <c r="K35" s="12"/>
      <c r="L35" s="12"/>
      <c r="M35" s="12"/>
      <c r="N35" s="46" t="s">
        <v>554</v>
      </c>
      <c r="O35" s="26" t="s">
        <v>545</v>
      </c>
      <c r="P35" s="26"/>
      <c r="Q35" s="26"/>
      <c r="R35" s="26"/>
      <c r="S35" s="26"/>
      <c r="T35" s="26"/>
      <c r="U35" s="26"/>
      <c r="V35" s="66"/>
      <c r="W35" s="25" t="s">
        <v>542</v>
      </c>
    </row>
    <row r="36" spans="1:23" ht="12.75" customHeight="1" hidden="1">
      <c r="A36" s="26"/>
      <c r="B36" s="27" t="s">
        <v>396</v>
      </c>
      <c r="C36" s="28">
        <v>65</v>
      </c>
      <c r="D36" s="28"/>
      <c r="E36" s="28"/>
      <c r="F36" s="28"/>
      <c r="G36" s="28">
        <v>65</v>
      </c>
      <c r="H36" s="12"/>
      <c r="I36" s="12"/>
      <c r="J36" s="12"/>
      <c r="K36" s="12"/>
      <c r="L36" s="12"/>
      <c r="M36" s="12"/>
      <c r="N36" s="46" t="s">
        <v>555</v>
      </c>
      <c r="O36" s="26" t="s">
        <v>545</v>
      </c>
      <c r="P36" s="26"/>
      <c r="Q36" s="26"/>
      <c r="R36" s="26"/>
      <c r="S36" s="26"/>
      <c r="T36" s="26"/>
      <c r="U36" s="26"/>
      <c r="V36" s="66"/>
      <c r="W36" s="25" t="s">
        <v>542</v>
      </c>
    </row>
    <row r="37" spans="1:23" ht="12.75" customHeight="1" hidden="1">
      <c r="A37" s="5"/>
      <c r="B37" s="27" t="s">
        <v>398</v>
      </c>
      <c r="C37" s="28">
        <v>67</v>
      </c>
      <c r="D37" s="28"/>
      <c r="E37" s="28"/>
      <c r="F37" s="28"/>
      <c r="G37" s="28">
        <v>67</v>
      </c>
      <c r="H37" s="12"/>
      <c r="I37" s="12"/>
      <c r="J37" s="12"/>
      <c r="K37" s="12"/>
      <c r="L37" s="12"/>
      <c r="M37" s="12"/>
      <c r="N37" s="47" t="s">
        <v>556</v>
      </c>
      <c r="O37" s="26" t="s">
        <v>545</v>
      </c>
      <c r="P37" s="26"/>
      <c r="Q37" s="26"/>
      <c r="R37" s="26"/>
      <c r="S37" s="26"/>
      <c r="T37" s="26"/>
      <c r="U37" s="26"/>
      <c r="V37" s="66"/>
      <c r="W37" s="25" t="s">
        <v>542</v>
      </c>
    </row>
    <row r="38" spans="1:23" ht="12.75" customHeight="1" hidden="1">
      <c r="A38" s="5"/>
      <c r="B38" s="27" t="s">
        <v>400</v>
      </c>
      <c r="C38" s="28">
        <v>85</v>
      </c>
      <c r="D38" s="28"/>
      <c r="E38" s="28"/>
      <c r="F38" s="28"/>
      <c r="G38" s="29">
        <v>85</v>
      </c>
      <c r="H38" s="12"/>
      <c r="I38" s="12"/>
      <c r="J38" s="12"/>
      <c r="K38" s="12"/>
      <c r="L38" s="12"/>
      <c r="M38" s="12"/>
      <c r="N38" s="46" t="s">
        <v>401</v>
      </c>
      <c r="O38" s="26" t="s">
        <v>545</v>
      </c>
      <c r="P38" s="26"/>
      <c r="Q38" s="26"/>
      <c r="R38" s="26"/>
      <c r="S38" s="26"/>
      <c r="T38" s="26"/>
      <c r="U38" s="26"/>
      <c r="V38" s="66"/>
      <c r="W38" s="25" t="s">
        <v>542</v>
      </c>
    </row>
    <row r="39" spans="1:23" ht="54.75" customHeight="1">
      <c r="A39" s="30" t="s">
        <v>69</v>
      </c>
      <c r="B39" s="27" t="s">
        <v>394</v>
      </c>
      <c r="C39" s="28">
        <v>460</v>
      </c>
      <c r="D39" s="28"/>
      <c r="E39" s="28"/>
      <c r="F39" s="31">
        <v>460</v>
      </c>
      <c r="G39" s="22"/>
      <c r="H39" s="32"/>
      <c r="I39" s="12"/>
      <c r="J39" s="12"/>
      <c r="K39" s="12"/>
      <c r="L39" s="12"/>
      <c r="M39" s="12"/>
      <c r="N39" s="27" t="s">
        <v>554</v>
      </c>
      <c r="O39" s="30" t="s">
        <v>545</v>
      </c>
      <c r="P39" s="26"/>
      <c r="Q39" s="26"/>
      <c r="R39" s="26"/>
      <c r="S39" s="26"/>
      <c r="T39" s="26"/>
      <c r="U39" s="26"/>
      <c r="V39" s="66"/>
      <c r="W39" s="25" t="s">
        <v>542</v>
      </c>
    </row>
    <row r="40" spans="1:23" ht="60.75" customHeight="1">
      <c r="A40" s="30" t="s">
        <v>69</v>
      </c>
      <c r="B40" s="27" t="s">
        <v>396</v>
      </c>
      <c r="C40" s="28">
        <v>65</v>
      </c>
      <c r="D40" s="28"/>
      <c r="E40" s="28"/>
      <c r="F40" s="31">
        <v>65</v>
      </c>
      <c r="G40" s="22"/>
      <c r="H40" s="32"/>
      <c r="I40" s="12"/>
      <c r="J40" s="12"/>
      <c r="K40" s="12"/>
      <c r="L40" s="12"/>
      <c r="M40" s="12"/>
      <c r="N40" s="27" t="s">
        <v>555</v>
      </c>
      <c r="O40" s="30" t="s">
        <v>545</v>
      </c>
      <c r="P40" s="26"/>
      <c r="Q40" s="26"/>
      <c r="R40" s="26"/>
      <c r="S40" s="26"/>
      <c r="T40" s="26"/>
      <c r="U40" s="26"/>
      <c r="V40" s="66"/>
      <c r="W40" s="25" t="s">
        <v>542</v>
      </c>
    </row>
    <row r="41" spans="1:23" ht="58.5" customHeight="1">
      <c r="A41" s="30" t="s">
        <v>69</v>
      </c>
      <c r="B41" s="27" t="s">
        <v>398</v>
      </c>
      <c r="C41" s="28">
        <v>67</v>
      </c>
      <c r="D41" s="28"/>
      <c r="E41" s="28"/>
      <c r="F41" s="31">
        <v>67</v>
      </c>
      <c r="G41" s="22"/>
      <c r="H41" s="32"/>
      <c r="I41" s="12"/>
      <c r="J41" s="12"/>
      <c r="K41" s="12"/>
      <c r="L41" s="12"/>
      <c r="M41" s="12"/>
      <c r="N41" s="48" t="s">
        <v>556</v>
      </c>
      <c r="O41" s="30" t="s">
        <v>545</v>
      </c>
      <c r="P41" s="26"/>
      <c r="Q41" s="67"/>
      <c r="R41" s="26"/>
      <c r="S41" s="26"/>
      <c r="T41" s="26"/>
      <c r="U41" s="26"/>
      <c r="V41" s="66"/>
      <c r="W41" s="25" t="s">
        <v>542</v>
      </c>
    </row>
    <row r="42" spans="1:23" ht="43.5" customHeight="1">
      <c r="A42" s="30" t="s">
        <v>69</v>
      </c>
      <c r="B42" s="27" t="s">
        <v>400</v>
      </c>
      <c r="C42" s="28">
        <v>85</v>
      </c>
      <c r="D42" s="28"/>
      <c r="E42" s="28"/>
      <c r="F42" s="31">
        <v>85</v>
      </c>
      <c r="G42" s="22"/>
      <c r="H42" s="32"/>
      <c r="I42" s="12"/>
      <c r="J42" s="12"/>
      <c r="K42" s="12"/>
      <c r="L42" s="12"/>
      <c r="M42" s="12"/>
      <c r="N42" s="27" t="s">
        <v>401</v>
      </c>
      <c r="O42" s="30" t="s">
        <v>545</v>
      </c>
      <c r="P42" s="26"/>
      <c r="Q42" s="26"/>
      <c r="R42" s="26"/>
      <c r="S42" s="26"/>
      <c r="T42" s="26"/>
      <c r="U42" s="26"/>
      <c r="V42" s="66"/>
      <c r="W42" s="25" t="s">
        <v>542</v>
      </c>
    </row>
    <row r="43" spans="1:23" ht="150.75" customHeight="1">
      <c r="A43" s="30" t="s">
        <v>69</v>
      </c>
      <c r="B43" s="27" t="s">
        <v>402</v>
      </c>
      <c r="C43" s="28">
        <v>277.39</v>
      </c>
      <c r="D43" s="28"/>
      <c r="E43" s="28"/>
      <c r="F43" s="31">
        <v>277.39</v>
      </c>
      <c r="G43" s="22"/>
      <c r="H43" s="32"/>
      <c r="I43" s="12"/>
      <c r="J43" s="12"/>
      <c r="K43" s="12"/>
      <c r="L43" s="12"/>
      <c r="M43" s="12"/>
      <c r="N43" s="30" t="s">
        <v>557</v>
      </c>
      <c r="O43" s="30" t="s">
        <v>545</v>
      </c>
      <c r="P43" s="26"/>
      <c r="Q43" s="26"/>
      <c r="R43" s="26"/>
      <c r="S43" s="26"/>
      <c r="T43" s="26"/>
      <c r="U43" s="26"/>
      <c r="V43" s="66"/>
      <c r="W43" s="25" t="s">
        <v>542</v>
      </c>
    </row>
    <row r="44" spans="1:23" ht="55.5" customHeight="1">
      <c r="A44" s="30" t="s">
        <v>69</v>
      </c>
      <c r="B44" s="27" t="s">
        <v>404</v>
      </c>
      <c r="C44" s="28">
        <v>78.28</v>
      </c>
      <c r="D44" s="28"/>
      <c r="E44" s="28"/>
      <c r="F44" s="31">
        <v>78.28</v>
      </c>
      <c r="G44" s="22"/>
      <c r="H44" s="32"/>
      <c r="I44" s="12"/>
      <c r="J44" s="12"/>
      <c r="K44" s="12"/>
      <c r="L44" s="12"/>
      <c r="M44" s="12"/>
      <c r="N44" s="30" t="s">
        <v>558</v>
      </c>
      <c r="O44" s="30" t="s">
        <v>545</v>
      </c>
      <c r="P44" s="26"/>
      <c r="Q44" s="26"/>
      <c r="R44" s="26"/>
      <c r="S44" s="26"/>
      <c r="T44" s="26"/>
      <c r="U44" s="26"/>
      <c r="V44" s="66"/>
      <c r="W44" s="25" t="s">
        <v>542</v>
      </c>
    </row>
    <row r="45" spans="1:23" ht="52.5" customHeight="1">
      <c r="A45" s="30" t="s">
        <v>69</v>
      </c>
      <c r="B45" s="27" t="s">
        <v>406</v>
      </c>
      <c r="C45" s="28">
        <v>185</v>
      </c>
      <c r="D45" s="28"/>
      <c r="E45" s="28"/>
      <c r="F45" s="28">
        <v>185</v>
      </c>
      <c r="H45" s="12"/>
      <c r="I45" s="12"/>
      <c r="J45" s="12"/>
      <c r="K45" s="12"/>
      <c r="L45" s="12"/>
      <c r="M45" s="12"/>
      <c r="N45" s="30" t="s">
        <v>407</v>
      </c>
      <c r="O45" s="30" t="s">
        <v>559</v>
      </c>
      <c r="P45" s="26"/>
      <c r="Q45" s="26"/>
      <c r="R45" s="26"/>
      <c r="S45" s="26"/>
      <c r="T45" s="26"/>
      <c r="U45" s="26"/>
      <c r="V45" s="66"/>
      <c r="W45" s="25" t="s">
        <v>542</v>
      </c>
    </row>
    <row r="46" spans="1:23" ht="330.75" customHeight="1">
      <c r="A46" s="30" t="s">
        <v>70</v>
      </c>
      <c r="B46" s="30" t="s">
        <v>409</v>
      </c>
      <c r="C46" s="33">
        <v>8.28</v>
      </c>
      <c r="D46" s="34">
        <v>8.28</v>
      </c>
      <c r="E46" s="12"/>
      <c r="F46" s="12"/>
      <c r="G46" s="12"/>
      <c r="H46" s="12"/>
      <c r="I46" s="12"/>
      <c r="J46" s="16"/>
      <c r="K46" s="16"/>
      <c r="L46" s="16"/>
      <c r="M46" s="16"/>
      <c r="N46" s="30" t="s">
        <v>560</v>
      </c>
      <c r="O46" s="30" t="s">
        <v>561</v>
      </c>
      <c r="P46" s="26"/>
      <c r="Q46" s="26"/>
      <c r="R46" s="30" t="s">
        <v>560</v>
      </c>
      <c r="S46" s="30" t="s">
        <v>562</v>
      </c>
      <c r="T46" s="26"/>
      <c r="U46" s="26"/>
      <c r="V46" s="66"/>
      <c r="W46" s="25" t="s">
        <v>542</v>
      </c>
    </row>
    <row r="47" spans="1:23" ht="120.75" customHeight="1">
      <c r="A47" s="35" t="s">
        <v>73</v>
      </c>
      <c r="B47" s="36" t="s">
        <v>412</v>
      </c>
      <c r="C47" s="37">
        <v>55.5</v>
      </c>
      <c r="D47" s="38"/>
      <c r="E47" s="39"/>
      <c r="F47" s="39"/>
      <c r="G47" s="39"/>
      <c r="H47" s="37">
        <v>55.5</v>
      </c>
      <c r="I47" s="49"/>
      <c r="J47" s="22"/>
      <c r="K47" s="39"/>
      <c r="L47" s="39"/>
      <c r="M47" s="50"/>
      <c r="N47" s="51" t="s">
        <v>563</v>
      </c>
      <c r="O47" s="50" t="s">
        <v>563</v>
      </c>
      <c r="P47" s="52" t="s">
        <v>564</v>
      </c>
      <c r="Q47" s="52" t="s">
        <v>565</v>
      </c>
      <c r="R47" s="52" t="s">
        <v>566</v>
      </c>
      <c r="S47" s="50" t="s">
        <v>567</v>
      </c>
      <c r="T47" s="50" t="s">
        <v>568</v>
      </c>
      <c r="U47" s="50" t="s">
        <v>569</v>
      </c>
      <c r="V47" s="49"/>
      <c r="W47" s="25" t="s">
        <v>542</v>
      </c>
    </row>
    <row r="48" spans="1:23" ht="243.75" customHeight="1">
      <c r="A48" s="35" t="s">
        <v>73</v>
      </c>
      <c r="B48" s="36" t="s">
        <v>414</v>
      </c>
      <c r="C48" s="37">
        <v>29.7</v>
      </c>
      <c r="D48" s="38"/>
      <c r="E48" s="39"/>
      <c r="F48" s="39"/>
      <c r="G48" s="39"/>
      <c r="H48" s="37">
        <v>29.7</v>
      </c>
      <c r="I48" s="49"/>
      <c r="J48" s="22"/>
      <c r="K48" s="39"/>
      <c r="L48" s="39"/>
      <c r="M48" s="50"/>
      <c r="N48" s="51" t="s">
        <v>570</v>
      </c>
      <c r="O48" s="50" t="s">
        <v>571</v>
      </c>
      <c r="P48" s="50" t="s">
        <v>572</v>
      </c>
      <c r="Q48" s="50"/>
      <c r="R48" s="50"/>
      <c r="S48" s="50"/>
      <c r="T48" s="50" t="s">
        <v>572</v>
      </c>
      <c r="U48" s="50"/>
      <c r="V48" s="49"/>
      <c r="W48" s="25" t="s">
        <v>542</v>
      </c>
    </row>
    <row r="49" spans="1:23" ht="123.75">
      <c r="A49" s="35" t="s">
        <v>73</v>
      </c>
      <c r="B49" s="36" t="s">
        <v>416</v>
      </c>
      <c r="C49" s="37">
        <v>15</v>
      </c>
      <c r="D49" s="38"/>
      <c r="E49" s="39"/>
      <c r="F49" s="39"/>
      <c r="G49" s="39"/>
      <c r="H49" s="37">
        <v>15</v>
      </c>
      <c r="I49" s="49"/>
      <c r="J49" s="22"/>
      <c r="K49" s="39"/>
      <c r="L49" s="39"/>
      <c r="M49" s="50"/>
      <c r="N49" s="51" t="s">
        <v>573</v>
      </c>
      <c r="O49" s="50" t="s">
        <v>574</v>
      </c>
      <c r="P49" s="50" t="s">
        <v>575</v>
      </c>
      <c r="Q49" s="50"/>
      <c r="R49" s="50"/>
      <c r="S49" s="50"/>
      <c r="T49" s="50" t="s">
        <v>576</v>
      </c>
      <c r="U49" s="50"/>
      <c r="V49" s="49"/>
      <c r="W49" s="25" t="s">
        <v>542</v>
      </c>
    </row>
    <row r="50" spans="1:23" ht="112.5">
      <c r="A50" s="35" t="s">
        <v>73</v>
      </c>
      <c r="B50" s="24" t="s">
        <v>418</v>
      </c>
      <c r="C50" s="40">
        <v>197.6</v>
      </c>
      <c r="D50" s="38"/>
      <c r="E50" s="39"/>
      <c r="F50" s="39"/>
      <c r="G50" s="39"/>
      <c r="H50" s="40">
        <v>197.6</v>
      </c>
      <c r="I50" s="49"/>
      <c r="J50" s="22"/>
      <c r="K50" s="39"/>
      <c r="L50" s="39"/>
      <c r="M50" s="50"/>
      <c r="N50" s="51" t="s">
        <v>577</v>
      </c>
      <c r="O50" s="50" t="s">
        <v>578</v>
      </c>
      <c r="P50" s="50" t="s">
        <v>579</v>
      </c>
      <c r="Q50" s="50" t="s">
        <v>580</v>
      </c>
      <c r="R50" s="50"/>
      <c r="S50" s="50"/>
      <c r="T50" s="50" t="s">
        <v>581</v>
      </c>
      <c r="U50" s="50" t="s">
        <v>582</v>
      </c>
      <c r="V50" s="49"/>
      <c r="W50" s="25" t="s">
        <v>542</v>
      </c>
    </row>
    <row r="51" spans="1:23" ht="180">
      <c r="A51" s="35" t="s">
        <v>73</v>
      </c>
      <c r="B51" s="24" t="s">
        <v>420</v>
      </c>
      <c r="C51" s="40">
        <v>21</v>
      </c>
      <c r="D51" s="39"/>
      <c r="E51" s="39"/>
      <c r="F51" s="39"/>
      <c r="G51" s="39"/>
      <c r="H51" s="40">
        <v>21</v>
      </c>
      <c r="I51" s="49"/>
      <c r="J51" s="22"/>
      <c r="K51" s="39"/>
      <c r="L51" s="39"/>
      <c r="M51" s="50"/>
      <c r="N51" s="51" t="s">
        <v>583</v>
      </c>
      <c r="O51" s="50" t="s">
        <v>584</v>
      </c>
      <c r="P51" s="50" t="s">
        <v>585</v>
      </c>
      <c r="Q51" s="50" t="s">
        <v>586</v>
      </c>
      <c r="R51" s="50" t="s">
        <v>587</v>
      </c>
      <c r="S51" s="50"/>
      <c r="T51" s="50" t="s">
        <v>588</v>
      </c>
      <c r="U51" s="50" t="s">
        <v>589</v>
      </c>
      <c r="V51" s="49"/>
      <c r="W51" s="25" t="s">
        <v>542</v>
      </c>
    </row>
    <row r="52" spans="1:23" ht="174.75" customHeight="1">
      <c r="A52" s="35" t="s">
        <v>73</v>
      </c>
      <c r="B52" s="24" t="s">
        <v>422</v>
      </c>
      <c r="C52" s="40">
        <v>51.9</v>
      </c>
      <c r="D52" s="39"/>
      <c r="E52" s="39"/>
      <c r="F52" s="39"/>
      <c r="G52" s="39"/>
      <c r="H52" s="40">
        <v>51.9</v>
      </c>
      <c r="I52" s="49"/>
      <c r="J52" s="22"/>
      <c r="K52" s="39"/>
      <c r="L52" s="39"/>
      <c r="M52" s="50"/>
      <c r="N52" s="51" t="s">
        <v>590</v>
      </c>
      <c r="O52" s="50" t="s">
        <v>591</v>
      </c>
      <c r="P52" s="50" t="s">
        <v>592</v>
      </c>
      <c r="Q52" s="50" t="s">
        <v>593</v>
      </c>
      <c r="R52" s="50" t="s">
        <v>594</v>
      </c>
      <c r="S52" s="50"/>
      <c r="T52" s="50" t="s">
        <v>595</v>
      </c>
      <c r="U52" s="50" t="s">
        <v>596</v>
      </c>
      <c r="V52" s="49"/>
      <c r="W52" s="25" t="s">
        <v>542</v>
      </c>
    </row>
    <row r="53" spans="1:23" ht="84" customHeight="1">
      <c r="A53" s="35" t="s">
        <v>73</v>
      </c>
      <c r="B53" s="24" t="s">
        <v>424</v>
      </c>
      <c r="C53" s="40">
        <v>89.8</v>
      </c>
      <c r="D53" s="39"/>
      <c r="E53" s="39"/>
      <c r="F53" s="39"/>
      <c r="G53" s="39"/>
      <c r="H53" s="40">
        <v>89.8</v>
      </c>
      <c r="I53" s="49"/>
      <c r="J53" s="22"/>
      <c r="K53" s="22"/>
      <c r="L53" s="22"/>
      <c r="M53" s="22"/>
      <c r="N53" s="51" t="s">
        <v>597</v>
      </c>
      <c r="O53" s="50" t="s">
        <v>598</v>
      </c>
      <c r="P53" s="50" t="s">
        <v>599</v>
      </c>
      <c r="Q53" s="50" t="s">
        <v>600</v>
      </c>
      <c r="R53" s="50" t="s">
        <v>601</v>
      </c>
      <c r="S53" s="50"/>
      <c r="T53" s="50" t="s">
        <v>602</v>
      </c>
      <c r="U53" s="50"/>
      <c r="V53" s="49"/>
      <c r="W53" s="25" t="s">
        <v>542</v>
      </c>
    </row>
  </sheetData>
  <sheetProtection/>
  <mergeCells count="24">
    <mergeCell ref="C4:M4"/>
    <mergeCell ref="N4:Q4"/>
    <mergeCell ref="R4:U4"/>
    <mergeCell ref="D5:E5"/>
    <mergeCell ref="H5:I5"/>
    <mergeCell ref="A4:A6"/>
    <mergeCell ref="B4:B6"/>
    <mergeCell ref="C5:C6"/>
    <mergeCell ref="F5:F6"/>
    <mergeCell ref="G5:G6"/>
    <mergeCell ref="J5:J6"/>
    <mergeCell ref="K5:K6"/>
    <mergeCell ref="L5:L6"/>
    <mergeCell ref="M5:M6"/>
    <mergeCell ref="N5:N6"/>
    <mergeCell ref="O5:O6"/>
    <mergeCell ref="P5:P6"/>
    <mergeCell ref="Q5:Q6"/>
    <mergeCell ref="R5:R6"/>
    <mergeCell ref="S5:S6"/>
    <mergeCell ref="T5:T6"/>
    <mergeCell ref="U5:U6"/>
    <mergeCell ref="V5:V6"/>
    <mergeCell ref="W5:W6"/>
  </mergeCells>
  <printOptions horizontalCentered="1"/>
  <pageMargins left="0" right="0.12" top="0.43" bottom="0.28" header="0.24" footer="0.08"/>
  <pageSetup horizontalDpi="600" verticalDpi="600" orientation="landscape" paperSize="9" scale="5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WIN8</cp:lastModifiedBy>
  <cp:lastPrinted>2018-02-04T06:32:58Z</cp:lastPrinted>
  <dcterms:created xsi:type="dcterms:W3CDTF">2017-01-26T02:06:17Z</dcterms:created>
  <dcterms:modified xsi:type="dcterms:W3CDTF">2018-03-23T08:37:27Z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KSOReadingLayo">
    <vt:bool>true</vt:bool>
  </property>
</Properties>
</file>