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0" windowHeight="9810" tabRatio="846" firstSheet="40"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24">'2部门收支总表（分单位）'!$A$1:$P$9</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30">'8一般公共预算支出表'!$1:$5</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<sst xmlns="http://schemas.openxmlformats.org/spreadsheetml/2006/main" count="1084" uniqueCount="424">
  <si>
    <t>附件2</t>
  </si>
  <si>
    <t xml:space="preserve"> </t>
  </si>
  <si>
    <t>目        录</t>
  </si>
  <si>
    <t>公开表1</t>
  </si>
  <si>
    <t>单位：万元</t>
  </si>
  <si>
    <t>收                 入</t>
  </si>
  <si>
    <t>支           出</t>
  </si>
  <si>
    <t>项          目</t>
  </si>
  <si>
    <t>预算数</t>
  </si>
  <si>
    <t>一、财政拨款收入</t>
  </si>
  <si>
    <t>一、一般公共服务支出</t>
  </si>
  <si>
    <t>其中：上级提前告知转移支付资金</t>
  </si>
  <si>
    <t xml:space="preserve">  人大事务</t>
  </si>
  <si>
    <t>二、纳入预算管理的专项收入</t>
  </si>
  <si>
    <t xml:space="preserve">    行政运行</t>
  </si>
  <si>
    <t>三、纳入预算管理的行政事业性收费</t>
  </si>
  <si>
    <t xml:space="preserve">    一般行政管理事务</t>
  </si>
  <si>
    <t>四、国有资源（资产）有偿使用收入</t>
  </si>
  <si>
    <t xml:space="preserve">    人大会议</t>
  </si>
  <si>
    <t>五、政府住房收入</t>
  </si>
  <si>
    <t xml:space="preserve">    人大立法</t>
  </si>
  <si>
    <t>六、纳入政府性基金预算管理收入</t>
  </si>
  <si>
    <t xml:space="preserve">    代表工作</t>
  </si>
  <si>
    <t>七、纳入专户管理的行政事业性收费</t>
  </si>
  <si>
    <t>二、社会保障和就业支出</t>
  </si>
  <si>
    <t xml:space="preserve">  行政事业单位离退休</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</si>
  <si>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</si>
  <si>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</si>
  <si>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</si>
  <si>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</si>
  <si>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</si>
  <si>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四、住房保障支出</t>
  </si>
  <si>
    <t xml:space="preserve">  住房改革支出</t>
  </si>
  <si>
    <t xml:space="preserve">    住房公积金</t>
  </si>
  <si>
    <t>收    入    合    计</t>
  </si>
  <si>
    <t>支    出    总    计</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</si>
  <si>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</si>
  <si>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</si>
  <si>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</si>
  <si>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</si>
  <si>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</si>
  <si>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</si>
  <si>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</si>
  <si>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</si>
  <si>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</si>
  <si>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</si>
  <si>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</si>
  <si>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</si>
  <si>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公开表3</t>
  </si>
  <si>
    <t>科目编码</t>
  </si>
  <si>
    <t>科目名称</t>
  </si>
  <si>
    <t>类</t>
  </si>
  <si>
    <t>款</t>
  </si>
  <si>
    <t>项</t>
  </si>
  <si>
    <t>201</t>
  </si>
  <si>
    <t>一般公共服务支出</t>
  </si>
  <si>
    <t>社会保障和就业支出</t>
  </si>
  <si>
    <t>医疗卫生与计划生育支出</t>
  </si>
  <si>
    <t>住房保障支出</t>
  </si>
  <si>
    <t>公开表4</t>
  </si>
  <si>
    <t>01</t>
  </si>
  <si>
    <t>02</t>
  </si>
  <si>
    <t>04</t>
  </si>
  <si>
    <t>05</t>
  </si>
  <si>
    <t>08</t>
  </si>
  <si>
    <t>公开表5</t>
  </si>
  <si>
    <t>资金来源</t>
  </si>
  <si>
    <t xml:space="preserve">  </t>
  </si>
  <si>
    <t>208</t>
  </si>
  <si>
    <t>210</t>
  </si>
  <si>
    <t>11</t>
  </si>
  <si>
    <t>221</t>
  </si>
  <si>
    <t>公开表6</t>
  </si>
  <si>
    <t>财政拨款收入预算</t>
  </si>
  <si>
    <t>财政拨款支出预算</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</si>
  <si>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</si>
  <si>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</si>
  <si>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</si>
  <si>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</si>
  <si>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</si>
  <si>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</si>
  <si>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</si>
  <si>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</si>
  <si>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</si>
  <si>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</si>
  <si>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</si>
  <si>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</si>
  <si>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</si>
  <si>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</si>
  <si>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</si>
  <si>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</si>
  <si>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</si>
  <si>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</si>
  <si>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</si>
  <si>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</si>
  <si>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</si>
  <si>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</si>
  <si>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</si>
  <si>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</si>
  <si>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</si>
  <si>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</si>
  <si>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</si>
  <si>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30110</t>
  </si>
  <si>
    <t xml:space="preserve">  职工基本医疗保险缴费</t>
  </si>
  <si>
    <t>30112</t>
  </si>
  <si>
    <t xml:space="preserve">  其他社会保障缴费</t>
  </si>
  <si>
    <t>30113</t>
  </si>
  <si>
    <t xml:space="preserve">  住房公积金</t>
  </si>
  <si>
    <t>3011301</t>
  </si>
  <si>
    <t xml:space="preserve">    住房公积金（统发）</t>
  </si>
  <si>
    <t>302</t>
  </si>
  <si>
    <t>30201</t>
  </si>
  <si>
    <t xml:space="preserve">  办公费</t>
  </si>
  <si>
    <t>3020101</t>
  </si>
  <si>
    <t xml:space="preserve">    办公费</t>
  </si>
  <si>
    <t>3020150</t>
  </si>
  <si>
    <t xml:space="preserve">    办公费（项目）</t>
  </si>
  <si>
    <t>30202</t>
  </si>
  <si>
    <t xml:space="preserve">  印刷费</t>
  </si>
  <si>
    <t>3020250</t>
  </si>
  <si>
    <t xml:space="preserve">    印刷费（项目）</t>
  </si>
  <si>
    <t>30205</t>
  </si>
  <si>
    <t xml:space="preserve">  水费</t>
  </si>
  <si>
    <t>3020550</t>
  </si>
  <si>
    <t xml:space="preserve">    水费（项目）</t>
  </si>
  <si>
    <t>30206</t>
  </si>
  <si>
    <t xml:space="preserve">  电费</t>
  </si>
  <si>
    <t>3020650</t>
  </si>
  <si>
    <t xml:space="preserve">    电费（项目）</t>
  </si>
  <si>
    <t>30207</t>
  </si>
  <si>
    <t xml:space="preserve">  邮电费</t>
  </si>
  <si>
    <t>3020701</t>
  </si>
  <si>
    <t xml:space="preserve">    邮电费</t>
  </si>
  <si>
    <t>3020750</t>
  </si>
  <si>
    <t xml:space="preserve">    邮电费（项目）</t>
  </si>
  <si>
    <t>30208</t>
  </si>
  <si>
    <t xml:space="preserve">  取暖费</t>
  </si>
  <si>
    <t>3020804</t>
  </si>
  <si>
    <t xml:space="preserve">    公用取暖费</t>
  </si>
  <si>
    <t>30209</t>
  </si>
  <si>
    <t xml:space="preserve">  物业管理费</t>
  </si>
  <si>
    <t>3020950</t>
  </si>
  <si>
    <t xml:space="preserve">    物业管理费（项目）</t>
  </si>
  <si>
    <t>30211</t>
  </si>
  <si>
    <t xml:space="preserve">  差旅费</t>
  </si>
  <si>
    <t>3021101</t>
  </si>
  <si>
    <t xml:space="preserve">    差旅费</t>
  </si>
  <si>
    <t>3021150</t>
  </si>
  <si>
    <t xml:space="preserve">    差旅费（项目）</t>
  </si>
  <si>
    <t>30213</t>
  </si>
  <si>
    <t xml:space="preserve">  维修(护)费</t>
  </si>
  <si>
    <t>3021301</t>
  </si>
  <si>
    <t xml:space="preserve">    维修（护）费</t>
  </si>
  <si>
    <t xml:space="preserve">    维修（护）费（项目）</t>
  </si>
  <si>
    <t>30214</t>
  </si>
  <si>
    <t xml:space="preserve">  租赁费</t>
  </si>
  <si>
    <t>3021450</t>
  </si>
  <si>
    <t xml:space="preserve">    租赁费（项目）</t>
  </si>
  <si>
    <t>30215</t>
  </si>
  <si>
    <t xml:space="preserve">  会议费</t>
  </si>
  <si>
    <t>3021501</t>
  </si>
  <si>
    <t xml:space="preserve">    会议费</t>
  </si>
  <si>
    <t>3021550</t>
  </si>
  <si>
    <t xml:space="preserve">    会议费（项目）</t>
  </si>
  <si>
    <t>30216</t>
  </si>
  <si>
    <t xml:space="preserve">  培训费</t>
  </si>
  <si>
    <t>3021601</t>
  </si>
  <si>
    <t xml:space="preserve">    培训费</t>
  </si>
  <si>
    <t>3021650</t>
  </si>
  <si>
    <t xml:space="preserve">    培训费（项目）</t>
  </si>
  <si>
    <t>30217</t>
  </si>
  <si>
    <t xml:space="preserve">  公务接待费</t>
  </si>
  <si>
    <t>3021701</t>
  </si>
  <si>
    <t xml:space="preserve">    公务接待费</t>
  </si>
  <si>
    <t>3021750</t>
  </si>
  <si>
    <t xml:space="preserve">    公务接待费（项目）</t>
  </si>
  <si>
    <t>30226</t>
  </si>
  <si>
    <t xml:space="preserve">  劳务费</t>
  </si>
  <si>
    <t>3022601</t>
  </si>
  <si>
    <t xml:space="preserve">    劳务费（临时用工、劳务派遣）</t>
  </si>
  <si>
    <t>3022650</t>
  </si>
  <si>
    <t xml:space="preserve">    劳务费（项目）</t>
  </si>
  <si>
    <t>30228</t>
  </si>
  <si>
    <t xml:space="preserve">  工会经费</t>
  </si>
  <si>
    <t>3022801</t>
  </si>
  <si>
    <t xml:space="preserve">    工会经费（上缴）</t>
  </si>
  <si>
    <t>3022802</t>
  </si>
  <si>
    <t xml:space="preserve">    工会经费（留存）</t>
  </si>
  <si>
    <t>30231</t>
  </si>
  <si>
    <t xml:space="preserve">  公务用车运行维护费</t>
  </si>
  <si>
    <t>3023101</t>
  </si>
  <si>
    <t xml:space="preserve">    公务用车运行维护费（已车改）</t>
  </si>
  <si>
    <t>30239</t>
  </si>
  <si>
    <t xml:space="preserve">  其他交通费用</t>
  </si>
  <si>
    <t>3023901</t>
  </si>
  <si>
    <t xml:space="preserve">    其他交通费用</t>
  </si>
  <si>
    <t>30299</t>
  </si>
  <si>
    <t xml:space="preserve">  其他商品和服务支出</t>
  </si>
  <si>
    <t>3029902</t>
  </si>
  <si>
    <t xml:space="preserve">    离退休人员公用经费</t>
  </si>
  <si>
    <t>3029949</t>
  </si>
  <si>
    <t xml:space="preserve">    其他商品和服务支出</t>
  </si>
  <si>
    <t>3029999</t>
  </si>
  <si>
    <t xml:space="preserve">    其他商品和服务支出（项目）</t>
  </si>
  <si>
    <t>303</t>
  </si>
  <si>
    <t>30301</t>
  </si>
  <si>
    <t xml:space="preserve">  离休费</t>
  </si>
  <si>
    <t>3030101</t>
  </si>
  <si>
    <t xml:space="preserve">    离休费（统发）</t>
  </si>
  <si>
    <t>3030102</t>
  </si>
  <si>
    <t xml:space="preserve">    离休费（非统发）</t>
  </si>
  <si>
    <t>30302</t>
  </si>
  <si>
    <t xml:space="preserve">  退休费</t>
  </si>
  <si>
    <t>3030201</t>
  </si>
  <si>
    <t xml:space="preserve">    退休费（统发）</t>
  </si>
  <si>
    <t>3030202</t>
  </si>
  <si>
    <t xml:space="preserve">    退休费（非统发）</t>
  </si>
  <si>
    <t>30305</t>
  </si>
  <si>
    <t xml:space="preserve">  生活补助</t>
  </si>
  <si>
    <t>3030502</t>
  </si>
  <si>
    <t xml:space="preserve">    离退遗属补助</t>
  </si>
  <si>
    <t xml:space="preserve">  其他对个人和家庭的补助支出</t>
  </si>
  <si>
    <t>310</t>
  </si>
  <si>
    <t>资本性支出</t>
  </si>
  <si>
    <t>31002</t>
  </si>
  <si>
    <t xml:space="preserve">  办公设备购置</t>
  </si>
  <si>
    <t xml:space="preserve">    办公设备购置</t>
  </si>
  <si>
    <t>公开表9</t>
  </si>
  <si>
    <t>人员经费</t>
  </si>
  <si>
    <t>公用经费</t>
  </si>
  <si>
    <t>一般公共预算基本支出合计</t>
  </si>
  <si>
    <t>03</t>
  </si>
  <si>
    <t>10</t>
  </si>
  <si>
    <t>12</t>
  </si>
  <si>
    <t>13</t>
  </si>
  <si>
    <t>07</t>
  </si>
  <si>
    <t>15</t>
  </si>
  <si>
    <t>16</t>
  </si>
  <si>
    <t>17</t>
  </si>
  <si>
    <t>26</t>
  </si>
  <si>
    <t>28</t>
  </si>
  <si>
    <t>31</t>
  </si>
  <si>
    <t>39</t>
  </si>
  <si>
    <t>99</t>
  </si>
  <si>
    <t>公开表11</t>
  </si>
  <si>
    <t>注：本部门没有纳入预算管理的行政事业性收费预算拨款收入，也没有使用纳入预算管理的行政事业性收费安排的支出，故本表无数据。</t>
  </si>
  <si>
    <t>公开表12</t>
  </si>
  <si>
    <t>注：本部门没有纳入预算管理的政府性基金收入，也没有使用纳入预算管理的政府性基金收入安排的支出，故本表无数据。</t>
  </si>
  <si>
    <r>
      <t>公开表1</t>
    </r>
    <r>
      <rPr>
        <b/>
        <sz val="10"/>
        <rFont val="宋体"/>
        <family val="0"/>
      </rPr>
      <t>3</t>
    </r>
  </si>
  <si>
    <t>注：本部门没有国有资本经营预算安排的支出，故本表无数据。</t>
  </si>
  <si>
    <r>
      <t>公开表1</t>
    </r>
    <r>
      <rPr>
        <b/>
        <sz val="10"/>
        <rFont val="宋体"/>
        <family val="0"/>
      </rPr>
      <t>4</t>
    </r>
  </si>
  <si>
    <t>项目名称</t>
  </si>
  <si>
    <t>项目内容</t>
  </si>
  <si>
    <t/>
  </si>
  <si>
    <t>三查（察）工作</t>
  </si>
  <si>
    <t>人大刊物</t>
  </si>
  <si>
    <t>人大会议</t>
  </si>
  <si>
    <t>人大立法</t>
  </si>
  <si>
    <t>代表工作</t>
  </si>
  <si>
    <r>
      <t>公开表1</t>
    </r>
    <r>
      <rPr>
        <b/>
        <sz val="9"/>
        <rFont val="宋体"/>
        <family val="0"/>
      </rPr>
      <t>5</t>
    </r>
  </si>
  <si>
    <t>采购项目</t>
  </si>
  <si>
    <t>采购目录</t>
  </si>
  <si>
    <t>规格要求</t>
  </si>
  <si>
    <t>采购数量</t>
  </si>
  <si>
    <r>
      <t>公开表1</t>
    </r>
    <r>
      <rPr>
        <b/>
        <sz val="9"/>
        <rFont val="宋体"/>
        <family val="0"/>
      </rPr>
      <t>6</t>
    </r>
  </si>
  <si>
    <t>购买项目名称</t>
  </si>
  <si>
    <t>购买服务项目内容</t>
  </si>
  <si>
    <t>功能科目</t>
  </si>
  <si>
    <t>购买项目类别</t>
  </si>
  <si>
    <t>承接主体类别</t>
  </si>
  <si>
    <t>购买方式</t>
  </si>
  <si>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</si>
  <si>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</si>
  <si>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</si>
  <si>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</si>
  <si>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</si>
  <si>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</si>
  <si>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</si>
  <si>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</si>
  <si>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</si>
  <si>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</si>
  <si>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公开表19</t>
  </si>
  <si>
    <t>项目年度绩效目标</t>
  </si>
  <si>
    <t>项目实施
计划</t>
  </si>
  <si>
    <t>产出指标</t>
  </si>
  <si>
    <t>效益指标</t>
  </si>
  <si>
    <t>指标1</t>
  </si>
  <si>
    <t>指标2</t>
  </si>
  <si>
    <t>指标3</t>
  </si>
  <si>
    <t>指标4</t>
  </si>
  <si>
    <t>部门名称：抚顺市人民代表大会常务委员会办公室</t>
  </si>
  <si>
    <t>部门名称：抚顺市人民代表大会常务委员会办公室</t>
  </si>
  <si>
    <t>抚顺市人民代表大会常务委员会办公室</t>
  </si>
  <si>
    <t xml:space="preserve">  抚顺市人民代表大会常务委员会办公室</t>
  </si>
  <si>
    <t>注：2019年本部门没有政府采购预算支出，故本表无数据。</t>
  </si>
  <si>
    <t>注：2019年本部门没有政府购买服务支出，故本表无数据。</t>
  </si>
  <si>
    <t>明：单位压缩2019年“三公”经费支出</t>
  </si>
  <si>
    <r>
      <t>抚顺市人民代表大会常务委员会办公室
20</t>
    </r>
    <r>
      <rPr>
        <b/>
        <sz val="24"/>
        <rFont val="宋体"/>
        <family val="0"/>
      </rPr>
      <t>20</t>
    </r>
    <r>
      <rPr>
        <b/>
        <sz val="24"/>
        <rFont val="宋体"/>
        <family val="0"/>
      </rPr>
      <t>年部门预算和“三公”经费预算公开表</t>
    </r>
  </si>
  <si>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</si>
  <si>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</si>
  <si>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</si>
  <si>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</si>
  <si>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</si>
  <si>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</si>
  <si>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</si>
  <si>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</si>
  <si>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</si>
  <si>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十、2020年一般公共预算基本支出情况表（按经济分类）</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</si>
  <si>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</si>
  <si>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</si>
  <si>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</si>
  <si>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</si>
  <si>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</si>
  <si>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</si>
  <si>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</si>
  <si>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</si>
  <si>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</si>
  <si>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 xml:space="preserve">    机关事业单位职业年金缴费支出</t>
  </si>
  <si>
    <r>
      <t xml:space="preserve"> </t>
    </r>
    <r>
      <rPr>
        <sz val="9"/>
        <rFont val="宋体"/>
        <family val="0"/>
      </rPr>
      <t xml:space="preserve">   机关事业单位职业年金缴费支出</t>
    </r>
  </si>
  <si>
    <r>
      <t>20</t>
    </r>
    <r>
      <rPr>
        <b/>
        <sz val="22"/>
        <rFont val="宋体"/>
        <family val="0"/>
      </rPr>
      <t>20</t>
    </r>
    <r>
      <rPr>
        <b/>
        <sz val="22"/>
        <rFont val="宋体"/>
        <family val="0"/>
      </rPr>
      <t>年部门收入总体情况表</t>
    </r>
  </si>
  <si>
    <r>
      <t>20</t>
    </r>
    <r>
      <rPr>
        <b/>
        <sz val="22"/>
        <rFont val="宋体"/>
        <family val="0"/>
      </rPr>
      <t>20</t>
    </r>
    <r>
      <rPr>
        <b/>
        <sz val="22"/>
        <rFont val="宋体"/>
        <family val="0"/>
      </rPr>
      <t>年部门收支总体情况表（分单位）</t>
    </r>
  </si>
  <si>
    <r>
      <t>20</t>
    </r>
    <r>
      <rPr>
        <b/>
        <sz val="22"/>
        <rFont val="宋体"/>
        <family val="0"/>
      </rPr>
      <t>20</t>
    </r>
    <r>
      <rPr>
        <b/>
        <sz val="22"/>
        <rFont val="宋体"/>
        <family val="0"/>
      </rPr>
      <t>年部门收支总体情况表</t>
    </r>
  </si>
  <si>
    <r>
      <t>0</t>
    </r>
    <r>
      <rPr>
        <sz val="9"/>
        <rFont val="宋体"/>
        <family val="0"/>
      </rPr>
      <t>5</t>
    </r>
  </si>
  <si>
    <r>
      <t>0</t>
    </r>
    <r>
      <rPr>
        <sz val="9"/>
        <rFont val="宋体"/>
        <family val="0"/>
      </rPr>
      <t>6</t>
    </r>
  </si>
  <si>
    <r>
      <t>20</t>
    </r>
    <r>
      <rPr>
        <b/>
        <sz val="22"/>
        <rFont val="宋体"/>
        <family val="0"/>
      </rPr>
      <t>20</t>
    </r>
    <r>
      <rPr>
        <b/>
        <sz val="22"/>
        <rFont val="宋体"/>
        <family val="0"/>
      </rPr>
      <t>年部门支出总体情况表</t>
    </r>
  </si>
  <si>
    <r>
      <t>20</t>
    </r>
    <r>
      <rPr>
        <b/>
        <sz val="22"/>
        <rFont val="宋体"/>
        <family val="0"/>
      </rPr>
      <t>20</t>
    </r>
    <r>
      <rPr>
        <b/>
        <sz val="22"/>
        <rFont val="宋体"/>
        <family val="0"/>
      </rPr>
      <t>年部门支出总体情况表（按功能科目）</t>
    </r>
  </si>
  <si>
    <r>
      <t>20</t>
    </r>
    <r>
      <rPr>
        <b/>
        <sz val="22"/>
        <rFont val="宋体"/>
        <family val="0"/>
      </rPr>
      <t>20</t>
    </r>
    <r>
      <rPr>
        <b/>
        <sz val="22"/>
        <rFont val="宋体"/>
        <family val="0"/>
      </rPr>
      <t>年部门财政拨款收支总体情况表</t>
    </r>
  </si>
  <si>
    <r>
      <t>20</t>
    </r>
    <r>
      <rPr>
        <b/>
        <sz val="22"/>
        <rFont val="宋体"/>
        <family val="0"/>
      </rPr>
      <t>20</t>
    </r>
    <r>
      <rPr>
        <b/>
        <sz val="22"/>
        <rFont val="宋体"/>
        <family val="0"/>
      </rPr>
      <t>年部门财政拨款收支总体情况表（按功能科目）</t>
    </r>
  </si>
  <si>
    <t xml:space="preserve">  机关事业单位职业年金缴费</t>
  </si>
  <si>
    <t>06</t>
  </si>
  <si>
    <r>
      <t>20</t>
    </r>
    <r>
      <rPr>
        <b/>
        <sz val="22"/>
        <rFont val="宋体"/>
        <family val="0"/>
      </rPr>
      <t>20年部门一般公共预算基本支出表</t>
    </r>
  </si>
  <si>
    <t>09</t>
  </si>
  <si>
    <r>
      <t>20</t>
    </r>
    <r>
      <rPr>
        <b/>
        <sz val="18"/>
        <rFont val="宋体"/>
        <family val="0"/>
      </rPr>
      <t>20年部门一般公共预算基本支出情况表（按经济分类）</t>
    </r>
  </si>
  <si>
    <t>2020年部门一般公共预算支出情况表</t>
  </si>
  <si>
    <t>部门名称：抚顺市人民代表大会常务委员会办公室</t>
  </si>
  <si>
    <t>抚顺市人民代表大会常务委员会办公室</t>
  </si>
  <si>
    <t xml:space="preserve">    机关事业单位基本养老保险缴费（非统发）</t>
  </si>
  <si>
    <t>30109</t>
  </si>
  <si>
    <t xml:space="preserve">  机关事业单位职业年金缴费</t>
  </si>
  <si>
    <t xml:space="preserve">    机关事业单位职业年金缴费（非统发）</t>
  </si>
  <si>
    <t xml:space="preserve">    职工基本医疗保险缴费（非统发）</t>
  </si>
  <si>
    <t xml:space="preserve">    医保大病统筹（含风险调剂金）（非统发）</t>
  </si>
  <si>
    <r>
      <t>20</t>
    </r>
    <r>
      <rPr>
        <b/>
        <sz val="22"/>
        <rFont val="宋体"/>
        <family val="0"/>
      </rPr>
      <t>20</t>
    </r>
    <r>
      <rPr>
        <b/>
        <sz val="22"/>
        <rFont val="宋体"/>
        <family val="0"/>
      </rPr>
      <t>年纳入预算管理的行政事业性收费预算支出表</t>
    </r>
  </si>
  <si>
    <r>
      <t>20</t>
    </r>
    <r>
      <rPr>
        <b/>
        <sz val="22"/>
        <rFont val="宋体"/>
        <family val="0"/>
      </rPr>
      <t>20</t>
    </r>
    <r>
      <rPr>
        <b/>
        <sz val="22"/>
        <rFont val="宋体"/>
        <family val="0"/>
      </rPr>
      <t>年部门（政府性基金收入）政府性基金预算支出表</t>
    </r>
  </si>
  <si>
    <r>
      <t>20</t>
    </r>
    <r>
      <rPr>
        <b/>
        <sz val="22"/>
        <rFont val="宋体"/>
        <family val="0"/>
      </rPr>
      <t>20</t>
    </r>
    <r>
      <rPr>
        <b/>
        <sz val="22"/>
        <rFont val="宋体"/>
        <family val="0"/>
      </rPr>
      <t>年部门（国有资本经营收入）国有资本经营预算支出表</t>
    </r>
  </si>
  <si>
    <r>
      <t>20</t>
    </r>
    <r>
      <rPr>
        <b/>
        <sz val="18"/>
        <rFont val="宋体"/>
        <family val="0"/>
      </rPr>
      <t>20</t>
    </r>
    <r>
      <rPr>
        <b/>
        <sz val="18"/>
        <rFont val="宋体"/>
        <family val="0"/>
      </rPr>
      <t>年部门政府采购支出预算表</t>
    </r>
  </si>
  <si>
    <r>
      <t>20</t>
    </r>
    <r>
      <rPr>
        <b/>
        <sz val="18"/>
        <rFont val="宋体"/>
        <family val="0"/>
      </rPr>
      <t>20</t>
    </r>
    <r>
      <rPr>
        <b/>
        <sz val="18"/>
        <rFont val="宋体"/>
        <family val="0"/>
      </rPr>
      <t>年部门政府购买服务支出预算表</t>
    </r>
  </si>
  <si>
    <r>
      <t>201</t>
    </r>
    <r>
      <rPr>
        <b/>
        <sz val="10"/>
        <rFont val="宋体"/>
        <family val="0"/>
      </rPr>
      <t>9</t>
    </r>
    <r>
      <rPr>
        <b/>
        <sz val="10"/>
        <rFont val="宋体"/>
        <family val="0"/>
      </rPr>
      <t>年预算</t>
    </r>
  </si>
  <si>
    <t>2020年预算</t>
  </si>
  <si>
    <r>
      <t>20</t>
    </r>
    <r>
      <rPr>
        <b/>
        <sz val="22"/>
        <rFont val="宋体"/>
        <family val="0"/>
      </rPr>
      <t>20</t>
    </r>
    <r>
      <rPr>
        <b/>
        <sz val="22"/>
        <rFont val="宋体"/>
        <family val="0"/>
      </rPr>
      <t>年部门一般公共预算“三公”经费支出情况表</t>
    </r>
  </si>
  <si>
    <r>
      <t>20</t>
    </r>
    <r>
      <rPr>
        <b/>
        <sz val="22"/>
        <rFont val="宋体"/>
        <family val="0"/>
      </rPr>
      <t>20</t>
    </r>
    <r>
      <rPr>
        <b/>
        <sz val="22"/>
        <rFont val="宋体"/>
        <family val="0"/>
      </rPr>
      <t>年部门项目支出预算表</t>
    </r>
  </si>
  <si>
    <t>人大事务与监督</t>
  </si>
  <si>
    <t>一、机关商品和服务支出46.45万元：（一）办公费17.25万元：1、办公用品、人大网站服务维护费6.25万元。2、办公耗材11万元：复印纸、鼓粉盒、喷墨盒、打印机墨水等。（二）印刷费6万元：常委会议印刷材料3.6万元；常委会《公报》8期×500份×6元/份=2.4万元。（三）邮电费15.9万元：办公话费5万元，局级以上移动、住宅电话10.5万元；会议材料邮寄费0.4万元。（四）维修费0.5万元：办公设备维修费0.5万元。（五）会议费5.8万元：1、常委会会议费2.6万元。2、预算监督会议费3.2万元：（1）预算初审费2.2万元：初审费用0.2万元，聘请专家审查人员费用2万元。（2）2020年预算执行、预算调整、预算绩效评价、2019年决算审查、国有资产监督1万元：聘请专家参与审查。（六）公务接待费0.8万元：用于接待韩国金泉、富川及日本磐城等友好议会城市及其他国家议会代表团来访的食宿接待等费用支出。（七）其他商品和服务支出0.2万元。二、机关资本性支出0.55万元：办公设备购置一台笔记本0.55万元。</t>
  </si>
  <si>
    <t>差旅费5万元：1、视察经费2万元。2、检查经费1.5万元。3、调查经费1.5万元。</t>
  </si>
  <si>
    <t>机关商品和服务支出6万元：1、印刷费3.5万元。2、其他商品和服务支出2.5万元：编审费及稿酬。</t>
  </si>
  <si>
    <t>会议费63万元：1、友谊宾馆住宿及办公用房12.15万元：300元×135间×3天=12.15万元。2、大会主会场租场费、会场布置费及各讨论会议室场地费19万元。3、印刷费8万元。4、租用大客车1.7万元。5、农民误工补助0.6万元。6、会议用包、本、笔、会议用矿泉水等文销用品2.55万元。7、餐费19万元。</t>
  </si>
  <si>
    <t>机关商品和服务支出6万元：一、差旅费5万元：4部立法项目×4人×2500元/人=4万元；1部立法后评估项目×4人×2500元/人=1万元。二、劳务费1万元：4部立法项目专家论证费×10人×250元/人=1万元。</t>
  </si>
  <si>
    <t>根据工作实际开展。</t>
  </si>
  <si>
    <t>购买复印纸、碳粉盒、打印机墨水等。</t>
  </si>
  <si>
    <t>印刷人大《公报》8期</t>
  </si>
  <si>
    <t>保障对政府资金实行全口径监督；保障政府资金使用合理合规合法；保障政府资金使用发挥最大效益；满足市人民代表大会审查的需要。</t>
  </si>
  <si>
    <t>购置笔记本1台</t>
  </si>
  <si>
    <t>保障了日常工作的正常运转。</t>
  </si>
  <si>
    <t>促进政府资金产生最大经济效益。</t>
  </si>
  <si>
    <t>促进政府资金使用公开、公平、公正，维护党和政府威信，为人民管好政府资金，用好钱袋子。</t>
  </si>
  <si>
    <t>促进了我市与各国友好议会城市的往来。</t>
  </si>
  <si>
    <t>通过召开抚顺市人民代表大会，组织人大代表对人大、“一府两院”、财政预算和预算执行情况等工作报告进行审议，讨论、决定本行政区域内的政治、经济、教育、科学、文化、卫生、环境和资源保护、民政、民族等工作的重大事项，选举产生本级地方政府组成人员。</t>
  </si>
  <si>
    <t>通过常委会制订、修改、废止的法律、法规，使抚顺市的各项工作有法可依，有章可循。</t>
  </si>
  <si>
    <t>保证市人大代表在市人代会闭会期间能够依法行权履职，密切联系群众，发挥代表作用。</t>
  </si>
  <si>
    <t>通过各专门委员会组织视察、检查、调查工作，保障全市政治、经济、教育、科学、文化、卫生、环境和资源保护、民政、民族等工作的重大事项顺利进行。</t>
  </si>
  <si>
    <t>通过该刊物，向市人大代表及时宣传人大工作。</t>
  </si>
  <si>
    <t>1、通过办公室对经费的合理安排，保障经费的正常使用，发挥经费的使用效益，保证机关办公正常运转。2、通过组织社会各界对政府预算决算进行审查，保障政府资金使用合理、合规、合法，充分有效地发挥政府资金的使用效益。3、通过各国友好议会城市的互访，增进了与各国友好城市间的文化、经济的交流。</t>
  </si>
  <si>
    <t>会议期间租用办公用房间140间及大会主会场、分组讨论会议室。</t>
  </si>
  <si>
    <t>会议期间印刷文件、工作报告、决议、决定、选举票等各类材料约30000份。</t>
  </si>
  <si>
    <t>选举产生地方国家政府组成人员，保证抚顺政治、经济、文化各项事业的顺利发展。</t>
  </si>
  <si>
    <t>2020年1-2月完成。</t>
  </si>
  <si>
    <t>拟制订4部新法规。</t>
  </si>
  <si>
    <t>拟评估1部立法项目。</t>
  </si>
  <si>
    <t>促进了抚顺的法制进程。</t>
  </si>
  <si>
    <t>组织市人大代表参政议政。</t>
  </si>
  <si>
    <t>保障了抚顺市代表工作的顺利进行</t>
  </si>
  <si>
    <t>保障全市的各项工作顺利进行。</t>
  </si>
  <si>
    <t>每两月印刷一期《抚顺人大》刊物。</t>
  </si>
  <si>
    <t>市人大常委会及专委会每年定期在市区三县开展“三查（察）”活动，对我市的经济、民生工作开展执法监督，常委会每年开展视察、执行检查二十余次，各专委会每年开展各类调研近五十次。</t>
  </si>
  <si>
    <t>为300余位市人大代表每两个月发放一期刊物。</t>
  </si>
  <si>
    <t>向县区办公室每两个月发放一期刊物</t>
  </si>
  <si>
    <t>提高代表履职能力，发挥代表作用。</t>
  </si>
  <si>
    <t>及时宣传人大工作最新动态。</t>
  </si>
  <si>
    <t>机关商品和服务支出41.5万元：1、办公费5.6万元：代表报刊杂志及相关学习资料订阅：其中《中国人大》144元/份×331人=4.76万元；《人民代表报》187.2/份×45份=0.84万元。2、差旅费2万元：接待代表外出学习考察、代表视察及检查、学习调研。3、会议费0.5万元。4、培训费17.51万元：市人大代表培训。市人大代表331人，今年计划培训代表115人，工作人员4人。5、其他商品服务支出15.89万元：（1）代表履职补贴9.93万元；（2）代表接待、走访、患病探望、困难补助1万元；（3）下拨县区及开发区代表活动经费4.96万元。</t>
  </si>
  <si>
    <r>
      <t>301120</t>
    </r>
    <r>
      <rPr>
        <sz val="9"/>
        <rFont val="宋体"/>
        <family val="0"/>
      </rPr>
      <t>6</t>
    </r>
  </si>
  <si>
    <r>
      <t>301100</t>
    </r>
    <r>
      <rPr>
        <sz val="9"/>
        <rFont val="宋体"/>
        <family val="0"/>
      </rPr>
      <t>2</t>
    </r>
  </si>
  <si>
    <r>
      <t>301080</t>
    </r>
    <r>
      <rPr>
        <sz val="9"/>
        <rFont val="宋体"/>
        <family val="0"/>
      </rPr>
      <t>2</t>
    </r>
  </si>
  <si>
    <r>
      <t xml:space="preserve"> </t>
    </r>
    <r>
      <rPr>
        <sz val="9"/>
        <rFont val="宋体"/>
        <family val="0"/>
      </rPr>
      <t xml:space="preserve">   残疾人保障金（非统发）</t>
    </r>
  </si>
  <si>
    <t>3010902</t>
  </si>
  <si>
    <t>3011210</t>
  </si>
  <si>
    <t>3021350</t>
  </si>
  <si>
    <t>30309</t>
  </si>
  <si>
    <t xml:space="preserve">  奖励金</t>
  </si>
  <si>
    <r>
      <t>3</t>
    </r>
    <r>
      <rPr>
        <sz val="9"/>
        <rFont val="宋体"/>
        <family val="0"/>
      </rPr>
      <t>030901</t>
    </r>
  </si>
  <si>
    <t xml:space="preserve">    奖励金（统发）</t>
  </si>
  <si>
    <t>2020年部门一般公共预算机关运行经费明细表</t>
  </si>
  <si>
    <t>公开表18</t>
  </si>
  <si>
    <t>30228</t>
  </si>
  <si>
    <t xml:space="preserve">  工会经费</t>
  </si>
  <si>
    <t xml:space="preserve">  </t>
  </si>
  <si>
    <t>3022801</t>
  </si>
  <si>
    <t xml:space="preserve">    工会经费（上缴）</t>
  </si>
  <si>
    <t>3022802</t>
  </si>
  <si>
    <t xml:space="preserve">    工会经费（留存）</t>
  </si>
  <si>
    <t>30231</t>
  </si>
  <si>
    <t xml:space="preserve">  公务用车运行维护费</t>
  </si>
  <si>
    <t>3023101</t>
  </si>
  <si>
    <t xml:space="preserve">    公务用车运行维护费（已车改）</t>
  </si>
  <si>
    <t>公开表10</t>
  </si>
  <si>
    <t>2020年预算数</t>
  </si>
  <si>
    <t>小计</t>
  </si>
  <si>
    <t>小计</t>
  </si>
  <si>
    <t>2020年部门项目支出预算绩效目标情况表</t>
  </si>
  <si>
    <t>按资金来源划分</t>
  </si>
  <si>
    <t>三、纳入预算管理的行政事业性收费收入</t>
  </si>
  <si>
    <t>五、政府住房基金收入</t>
  </si>
  <si>
    <t>六、纳入预算管理的政府性基金收入</t>
  </si>
  <si>
    <t>七、纳入专户管理的行政事业性收费收入</t>
  </si>
  <si>
    <t>部门名称：抚顺市人民代表大会常务委员会办公室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</si>
</sst>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
    <numFmt numFmtId="179" formatCode="#,##0.00_ "/>
    <numFmt numFmtId="180" formatCode="#,##0.00_);[Red]\(#,##0.00\)"/>
    <numFmt numFmtId="181" formatCode="#,##0.0000"/>
    <numFmt numFmtId="182" formatCode="#,##0.0"/>
    <numFmt numFmtId="183" formatCode="#,##0_ "/>
    <numFmt numFmtId="184" formatCode="0.00_ "/>
  </numFmts>
  <fonts count="61">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1"/>
      <name val="宋体"/>
      <family val="0"/>
    </font>
    <font>
      <sz val="10"/>
      <name val="宋体"/>
      <family val="0"/>
    </font>
    <font>
      <b/>
      <sz val="22"/>
      <name val="宋体"/>
      <family val="0"/>
    </font>
    <font>
      <b/>
      <sz val="10"/>
      <color indexed="9"/>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62"/>
      <name val="宋体"/>
      <family val="0"/>
    </font>
    <font>
      <sz val="11"/>
      <color indexed="20"/>
      <name val="宋体"/>
      <family val="0"/>
    </font>
    <font>
      <b/>
      <sz val="11"/>
      <color indexed="52"/>
      <name val="宋体"/>
      <family val="0"/>
    </font>
    <font>
      <sz val="11"/>
      <color indexed="17"/>
      <name val="宋体"/>
      <family val="0"/>
    </font>
    <font>
      <b/>
      <sz val="11"/>
      <color indexed="63"/>
      <name val="宋体"/>
      <family val="0"/>
    </font>
    <font>
      <sz val="10"/>
      <color indexed="8"/>
      <name val="Arial"/>
      <family val="2"/>
    </font>
    <font>
      <sz val="11"/>
      <color indexed="60"/>
      <name val="宋体"/>
      <family val="0"/>
    </font>
    <font>
      <b/>
      <sz val="10"/>
      <name val="Arial"/>
      <family val="2"/>
    </font>
    <font>
      <b/>
      <sz val="11"/>
      <color indexed="9"/>
      <name val="宋体"/>
      <family val="0"/>
    </font>
    <font>
      <sz val="11"/>
      <color indexed="16"/>
      <name val="宋体"/>
      <family val="0"/>
    </font>
    <font>
      <sz val="10"/>
      <name val="Arial"/>
      <family val="2"/>
    </font>
    <font>
      <sz val="9"/>
      <color indexed="8"/>
      <name val="宋体"/>
      <family val="0"/>
    </font>
    <font>
      <sz val="8"/>
      <name val="宋体"/>
      <family val="0"/>
    </font>
    <font>
      <b/>
      <sz val="8"/>
      <name val="宋体"/>
      <family val="0"/>
    </font>
    <font>
      <b/>
      <sz val="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style="thin"/>
      <right/>
      <top/>
      <bottom style="thin"/>
    </border>
    <border>
      <left style="thin"/>
      <right style="thin"/>
      <top/>
      <bottom style="thin"/>
    </border>
    <border>
      <left/>
      <right/>
      <top style="thin"/>
      <bottom style="thin"/>
    </border>
    <border>
      <left style="thin"/>
      <right style="thin"/>
      <top/>
      <bottom/>
    </border>
    <border>
      <left style="thin"/>
      <right style="thin"/>
      <top style="thin"/>
      <bottom/>
    </border>
    <border>
      <left/>
      <right style="thin"/>
      <top style="thin"/>
      <bottom/>
    </border>
    <border>
      <left/>
      <right style="thin"/>
      <top/>
      <bottom/>
    </border>
    <border>
      <left/>
      <right style="thin"/>
      <top/>
      <bottom style="thin"/>
    </border>
  </borders>
  <cellStyleXfs count="1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8" fillId="25" borderId="0" applyNumberFormat="0" applyBorder="0" applyAlignment="0" applyProtection="0"/>
    <xf numFmtId="0" fontId="44" fillId="26" borderId="0" applyNumberFormat="0" applyBorder="0" applyAlignment="0" applyProtection="0"/>
    <xf numFmtId="0" fontId="18" fillId="17" borderId="0" applyNumberFormat="0" applyBorder="0" applyAlignment="0" applyProtection="0"/>
    <xf numFmtId="0" fontId="44" fillId="27" borderId="0" applyNumberFormat="0" applyBorder="0" applyAlignment="0" applyProtection="0"/>
    <xf numFmtId="0" fontId="18" fillId="19" borderId="0" applyNumberFormat="0" applyBorder="0" applyAlignment="0" applyProtection="0"/>
    <xf numFmtId="0" fontId="44" fillId="28" borderId="0" applyNumberFormat="0" applyBorder="0" applyAlignment="0" applyProtection="0"/>
    <xf numFmtId="0" fontId="18" fillId="29" borderId="0" applyNumberFormat="0" applyBorder="0" applyAlignment="0" applyProtection="0"/>
    <xf numFmtId="0" fontId="44" fillId="30" borderId="0" applyNumberFormat="0" applyBorder="0" applyAlignment="0" applyProtection="0"/>
    <xf numFmtId="0" fontId="18" fillId="31" borderId="0" applyNumberFormat="0" applyBorder="0" applyAlignment="0" applyProtection="0"/>
    <xf numFmtId="0" fontId="44" fillId="32" borderId="0" applyNumberFormat="0" applyBorder="0" applyAlignment="0" applyProtection="0"/>
    <xf numFmtId="0" fontId="18" fillId="33"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4" borderId="0" applyNumberFormat="0" applyBorder="0" applyAlignment="0" applyProtection="0"/>
    <xf numFmtId="0" fontId="20" fillId="5" borderId="0" applyNumberFormat="0" applyBorder="0" applyAlignment="0" applyProtection="0"/>
    <xf numFmtId="0" fontId="28" fillId="13" borderId="0" applyNumberFormat="0" applyBorder="0" applyAlignment="0" applyProtection="0"/>
    <xf numFmtId="0" fontId="49" fillId="34" borderId="0" applyNumberFormat="0" applyBorder="0" applyAlignment="0" applyProtection="0"/>
    <xf numFmtId="0" fontId="20" fillId="5" borderId="0" applyNumberFormat="0" applyBorder="0" applyAlignment="0" applyProtection="0"/>
    <xf numFmtId="0" fontId="2" fillId="0" borderId="0">
      <alignment/>
      <protection/>
    </xf>
    <xf numFmtId="0" fontId="29" fillId="0" borderId="0">
      <alignment vertical="center"/>
      <protection/>
    </xf>
    <xf numFmtId="0" fontId="29"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50" fillId="3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0" fillId="35" borderId="0" applyNumberFormat="0" applyBorder="0" applyAlignment="0" applyProtection="0"/>
    <xf numFmtId="0" fontId="22" fillId="7"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5" applyNumberFormat="0" applyAlignment="0" applyProtection="0"/>
    <xf numFmtId="0" fontId="21" fillId="37" borderId="6" applyNumberFormat="0" applyAlignment="0" applyProtection="0"/>
    <xf numFmtId="0" fontId="53" fillId="38" borderId="7" applyNumberFormat="0" applyAlignment="0" applyProtection="0"/>
    <xf numFmtId="0" fontId="27" fillId="39"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xf numFmtId="0" fontId="0" fillId="0" borderId="0">
      <alignment/>
      <protection/>
    </xf>
    <xf numFmtId="0" fontId="44" fillId="40" borderId="0" applyNumberFormat="0" applyBorder="0" applyAlignment="0" applyProtection="0"/>
    <xf numFmtId="0" fontId="18" fillId="41" borderId="0" applyNumberFormat="0" applyBorder="0" applyAlignment="0" applyProtection="0"/>
    <xf numFmtId="0" fontId="44" fillId="42" borderId="0" applyNumberFormat="0" applyBorder="0" applyAlignment="0" applyProtection="0"/>
    <xf numFmtId="0" fontId="18" fillId="43" borderId="0" applyNumberFormat="0" applyBorder="0" applyAlignment="0" applyProtection="0"/>
    <xf numFmtId="0" fontId="44" fillId="44" borderId="0" applyNumberFormat="0" applyBorder="0" applyAlignment="0" applyProtection="0"/>
    <xf numFmtId="0" fontId="18" fillId="45" borderId="0" applyNumberFormat="0" applyBorder="0" applyAlignment="0" applyProtection="0"/>
    <xf numFmtId="0" fontId="44" fillId="46" borderId="0" applyNumberFormat="0" applyBorder="0" applyAlignment="0" applyProtection="0"/>
    <xf numFmtId="0" fontId="18" fillId="29" borderId="0" applyNumberFormat="0" applyBorder="0" applyAlignment="0" applyProtection="0"/>
    <xf numFmtId="0" fontId="44" fillId="47" borderId="0" applyNumberFormat="0" applyBorder="0" applyAlignment="0" applyProtection="0"/>
    <xf numFmtId="0" fontId="18" fillId="31" borderId="0" applyNumberFormat="0" applyBorder="0" applyAlignment="0" applyProtection="0"/>
    <xf numFmtId="0" fontId="44" fillId="48" borderId="0" applyNumberFormat="0" applyBorder="0" applyAlignment="0" applyProtection="0"/>
    <xf numFmtId="0" fontId="18" fillId="49" borderId="0" applyNumberFormat="0" applyBorder="0" applyAlignment="0" applyProtection="0"/>
    <xf numFmtId="0" fontId="57" fillId="50" borderId="0" applyNumberFormat="0" applyBorder="0" applyAlignment="0" applyProtection="0"/>
    <xf numFmtId="0" fontId="25" fillId="51" borderId="0" applyNumberFormat="0" applyBorder="0" applyAlignment="0" applyProtection="0"/>
    <xf numFmtId="0" fontId="58" fillId="36" borderId="10" applyNumberFormat="0" applyAlignment="0" applyProtection="0"/>
    <xf numFmtId="0" fontId="23" fillId="37" borderId="11" applyNumberFormat="0" applyAlignment="0" applyProtection="0"/>
    <xf numFmtId="0" fontId="59" fillId="52" borderId="5" applyNumberFormat="0" applyAlignment="0" applyProtection="0"/>
    <xf numFmtId="0" fontId="19" fillId="13" borderId="6" applyNumberFormat="0" applyAlignment="0" applyProtection="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49" borderId="0" applyNumberFormat="0" applyBorder="0" applyAlignment="0" applyProtection="0"/>
    <xf numFmtId="0" fontId="0" fillId="53" borderId="12" applyNumberFormat="0" applyFont="0" applyAlignment="0" applyProtection="0"/>
    <xf numFmtId="0" fontId="0" fillId="54" borderId="13" applyNumberFormat="0" applyFont="0" applyAlignment="0" applyProtection="0"/>
  </cellStyleXfs>
  <cellXfs count="368">
    <xf numFmtId="0" fontId="0" fillId="0" borderId="0" xfId="0" applyAlignment="1">
      <alignment vertical="center"/>
    </xf>
    <xf numFmtId="0" fontId="7" fillId="55" borderId="14" xfId="0" applyNumberFormat="1" applyFont="1" applyFill="1" applyBorder="1" applyAlignment="1" applyProtection="1">
      <alignment horizontal="center" vertical="center"/>
      <protection/>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7" fillId="55" borderId="15" xfId="0" applyNumberFormat="1" applyFont="1" applyFill="1" applyBorder="1" applyAlignment="1" applyProtection="1">
      <alignment horizontal="center" vertical="center"/>
      <protection/>
    </xf>
    <xf numFmtId="176" fontId="7" fillId="55" borderId="14" xfId="0" applyNumberFormat="1" applyFont="1" applyFill="1" applyBorder="1" applyAlignment="1" applyProtection="1">
      <alignment vertical="center" shrinkToFit="1"/>
      <protection/>
    </xf>
    <xf numFmtId="0" fontId="7" fillId="55" borderId="14" xfId="0" applyNumberFormat="1" applyFont="1" applyFill="1" applyBorder="1" applyAlignment="1" applyProtection="1">
      <alignment horizontal="center" vertical="center" wrapText="1"/>
      <protection/>
    </xf>
    <xf numFmtId="0" fontId="7" fillId="55" borderId="14" xfId="0" applyNumberFormat="1" applyFont="1" applyFill="1" applyBorder="1" applyAlignment="1" applyProtection="1">
      <alignment horizontal="left" vertical="center" wrapText="1"/>
      <protection/>
    </xf>
    <xf numFmtId="0" fontId="7" fillId="0" borderId="0" xfId="0" applyFont="1" applyAlignment="1">
      <alignment vertical="center"/>
    </xf>
    <xf numFmtId="0" fontId="6" fillId="0" borderId="16" xfId="114" applyFont="1" applyFill="1" applyBorder="1" applyAlignment="1">
      <alignment horizontal="left" vertical="center"/>
      <protection/>
    </xf>
    <xf numFmtId="0" fontId="6" fillId="0" borderId="14" xfId="0" applyFont="1" applyFill="1" applyBorder="1" applyAlignment="1">
      <alignment horizontal="center" vertical="center" wrapText="1"/>
    </xf>
    <xf numFmtId="178" fontId="6" fillId="0" borderId="15" xfId="0" applyNumberFormat="1" applyFont="1" applyFill="1" applyBorder="1" applyAlignment="1" applyProtection="1">
      <alignment horizontal="center" vertical="center" wrapText="1"/>
      <protection/>
    </xf>
    <xf numFmtId="49" fontId="0" fillId="0" borderId="14" xfId="0" applyNumberFormat="1" applyFill="1" applyBorder="1" applyAlignment="1">
      <alignment vertical="center"/>
    </xf>
    <xf numFmtId="0" fontId="0" fillId="0" borderId="14" xfId="0" applyNumberFormat="1" applyFill="1" applyBorder="1" applyAlignment="1">
      <alignment vertical="center"/>
    </xf>
    <xf numFmtId="180" fontId="0" fillId="0" borderId="14" xfId="0" applyNumberFormat="1" applyFill="1" applyBorder="1" applyAlignment="1">
      <alignment horizontal="righ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6" xfId="114" applyFont="1" applyFill="1" applyBorder="1" applyAlignment="1">
      <alignment horizontal="right" vertical="center"/>
      <protection/>
    </xf>
    <xf numFmtId="0" fontId="6" fillId="0" borderId="17"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0" xfId="0" applyFont="1" applyFill="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0" fontId="6" fillId="0" borderId="18"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4" xfId="0" applyNumberFormat="1" applyFont="1" applyFill="1" applyBorder="1" applyAlignment="1" applyProtection="1">
      <alignment horizontal="center" vertical="center"/>
      <protection/>
    </xf>
    <xf numFmtId="0" fontId="7" fillId="0" borderId="14" xfId="0" applyFont="1" applyBorder="1" applyAlignment="1">
      <alignment horizontal="center" vertical="center"/>
    </xf>
    <xf numFmtId="178" fontId="9"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vertical="center" wrapText="1"/>
      <protection/>
    </xf>
    <xf numFmtId="182" fontId="9" fillId="0" borderId="14" xfId="132" applyNumberFormat="1" applyFont="1" applyFill="1" applyBorder="1" applyAlignment="1" applyProtection="1">
      <alignment horizontal="right" vertical="center" wrapText="1"/>
      <protection/>
    </xf>
    <xf numFmtId="0" fontId="0" fillId="0" borderId="14"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178" fontId="9" fillId="0" borderId="15" xfId="0" applyNumberFormat="1" applyFont="1" applyFill="1" applyBorder="1" applyAlignment="1" applyProtection="1">
      <alignment vertical="center" wrapText="1"/>
      <protection/>
    </xf>
    <xf numFmtId="49" fontId="9" fillId="0" borderId="15" xfId="0" applyNumberFormat="1" applyFont="1" applyFill="1" applyBorder="1" applyAlignment="1" applyProtection="1">
      <alignment vertical="center" wrapText="1"/>
      <protection/>
    </xf>
    <xf numFmtId="183" fontId="9" fillId="0" borderId="14" xfId="0" applyNumberFormat="1" applyFont="1" applyFill="1" applyBorder="1" applyAlignment="1" applyProtection="1">
      <alignment horizontal="right" vertical="center"/>
      <protection/>
    </xf>
    <xf numFmtId="182" fontId="9" fillId="0" borderId="14"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horizontal="center" vertical="center" wrapText="1"/>
      <protection/>
    </xf>
    <xf numFmtId="0" fontId="7" fillId="0" borderId="14" xfId="0" applyFont="1" applyBorder="1" applyAlignment="1">
      <alignment vertical="center"/>
    </xf>
    <xf numFmtId="0" fontId="0" fillId="0" borderId="0" xfId="0" applyAlignment="1">
      <alignment vertical="center" wrapText="1"/>
    </xf>
    <xf numFmtId="0" fontId="9" fillId="0" borderId="0" xfId="0" applyFont="1" applyAlignment="1">
      <alignment vertical="center" wrapText="1"/>
    </xf>
    <xf numFmtId="0" fontId="6" fillId="0" borderId="19" xfId="0" applyFont="1" applyBorder="1" applyAlignment="1">
      <alignment horizontal="center" vertical="center" wrapText="1"/>
    </xf>
    <xf numFmtId="4" fontId="9" fillId="0" borderId="14" xfId="132" applyNumberFormat="1" applyFont="1" applyFill="1" applyBorder="1" applyAlignment="1" applyProtection="1">
      <alignment horizontal="right" vertical="center" wrapText="1"/>
      <protection/>
    </xf>
    <xf numFmtId="180" fontId="9" fillId="0" borderId="14" xfId="132" applyNumberFormat="1" applyFont="1" applyFill="1" applyBorder="1" applyAlignment="1" applyProtection="1">
      <alignment horizontal="right" vertical="center" wrapText="1"/>
      <protection/>
    </xf>
    <xf numFmtId="4" fontId="9" fillId="0" borderId="14" xfId="113" applyNumberFormat="1" applyFont="1" applyFill="1" applyBorder="1" applyAlignment="1" applyProtection="1">
      <alignment horizontal="right" vertical="center" wrapText="1"/>
      <protection/>
    </xf>
    <xf numFmtId="4" fontId="9" fillId="0" borderId="15" xfId="113" applyNumberFormat="1" applyFont="1" applyFill="1" applyBorder="1" applyAlignment="1" applyProtection="1">
      <alignment horizontal="right" vertical="center" wrapText="1"/>
      <protection/>
    </xf>
    <xf numFmtId="49" fontId="9" fillId="0" borderId="14" xfId="114" applyNumberFormat="1" applyFont="1" applyFill="1" applyBorder="1" applyAlignment="1" applyProtection="1">
      <alignment vertical="center"/>
      <protection/>
    </xf>
    <xf numFmtId="0" fontId="9" fillId="0" borderId="0" xfId="0" applyFont="1" applyFill="1" applyAlignment="1">
      <alignment vertical="center" wrapText="1"/>
    </xf>
    <xf numFmtId="0" fontId="6" fillId="0" borderId="0" xfId="0" applyNumberFormat="1" applyFont="1" applyFill="1" applyBorder="1" applyAlignment="1" applyProtection="1">
      <alignment horizontal="right" vertical="center"/>
      <protection/>
    </xf>
    <xf numFmtId="0" fontId="0" fillId="0" borderId="14" xfId="0" applyFill="1" applyBorder="1" applyAlignment="1">
      <alignment vertical="center"/>
    </xf>
    <xf numFmtId="0" fontId="3" fillId="0" borderId="0" xfId="0" applyFont="1" applyAlignment="1">
      <alignment vertical="center"/>
    </xf>
    <xf numFmtId="0" fontId="6" fillId="0" borderId="16" xfId="114" applyFont="1" applyFill="1" applyBorder="1" applyAlignment="1">
      <alignment vertical="center"/>
      <protection/>
    </xf>
    <xf numFmtId="0" fontId="9" fillId="0" borderId="16" xfId="0" applyFont="1" applyBorder="1" applyAlignment="1">
      <alignment vertical="center"/>
    </xf>
    <xf numFmtId="49" fontId="6" fillId="0" borderId="14" xfId="0" applyNumberFormat="1" applyFont="1" applyFill="1" applyBorder="1" applyAlignment="1" applyProtection="1">
      <alignment horizontal="center" vertical="center"/>
      <protection/>
    </xf>
    <xf numFmtId="178" fontId="6" fillId="0" borderId="14" xfId="0" applyNumberFormat="1" applyFont="1" applyFill="1" applyBorder="1" applyAlignment="1" applyProtection="1">
      <alignment horizontal="center" vertical="center" wrapText="1"/>
      <protection/>
    </xf>
    <xf numFmtId="182" fontId="6" fillId="0" borderId="14" xfId="0" applyNumberFormat="1" applyFont="1" applyFill="1" applyBorder="1" applyAlignment="1" applyProtection="1">
      <alignment horizontal="right" vertical="center"/>
      <protection/>
    </xf>
    <xf numFmtId="49" fontId="9" fillId="0" borderId="14" xfId="0" applyNumberFormat="1" applyFont="1" applyFill="1" applyBorder="1" applyAlignment="1" applyProtection="1">
      <alignment horizontal="center" vertical="center"/>
      <protection/>
    </xf>
    <xf numFmtId="0" fontId="6" fillId="0" borderId="0" xfId="0" applyFont="1" applyAlignment="1">
      <alignment horizontal="right" vertical="center"/>
    </xf>
    <xf numFmtId="0" fontId="6" fillId="0" borderId="14" xfId="0" applyFont="1" applyFill="1" applyBorder="1" applyAlignment="1">
      <alignment vertical="center"/>
    </xf>
    <xf numFmtId="0" fontId="6" fillId="0" borderId="14" xfId="0" applyFont="1" applyBorder="1" applyAlignment="1">
      <alignment vertical="center"/>
    </xf>
    <xf numFmtId="0" fontId="4" fillId="0" borderId="0" xfId="0" applyFont="1" applyAlignment="1">
      <alignment vertical="center"/>
    </xf>
    <xf numFmtId="0" fontId="6" fillId="0" borderId="0" xfId="132" applyNumberFormat="1" applyFont="1" applyFill="1" applyAlignment="1" applyProtection="1">
      <alignment horizontal="centerContinuous" vertical="center"/>
      <protection/>
    </xf>
    <xf numFmtId="0" fontId="9" fillId="0" borderId="0" xfId="132" applyNumberFormat="1" applyFont="1" applyFill="1" applyAlignment="1" applyProtection="1">
      <alignment horizontal="centerContinuous" vertical="center"/>
      <protection/>
    </xf>
    <xf numFmtId="0" fontId="6" fillId="0" borderId="0" xfId="132"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4" applyFont="1" applyFill="1" applyBorder="1" applyAlignment="1">
      <alignment horizontal="left" vertical="center"/>
      <protection/>
    </xf>
    <xf numFmtId="49" fontId="6" fillId="0" borderId="14" xfId="0" applyNumberFormat="1" applyFont="1" applyBorder="1" applyAlignment="1">
      <alignment horizontal="center" vertical="center"/>
    </xf>
    <xf numFmtId="179" fontId="9" fillId="0" borderId="14" xfId="0" applyNumberFormat="1" applyFont="1" applyFill="1" applyBorder="1" applyAlignment="1" applyProtection="1">
      <alignment horizontal="right" vertical="center"/>
      <protection/>
    </xf>
    <xf numFmtId="49" fontId="9" fillId="0" borderId="14" xfId="0" applyNumberFormat="1" applyFont="1" applyBorder="1" applyAlignment="1">
      <alignment horizontal="center"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6" fillId="0" borderId="19" xfId="0" applyFont="1" applyFill="1" applyBorder="1" applyAlignment="1">
      <alignment horizontal="center" vertical="center"/>
    </xf>
    <xf numFmtId="0" fontId="6" fillId="0" borderId="19" xfId="0" applyFont="1" applyBorder="1" applyAlignment="1">
      <alignment horizontal="center" vertical="center"/>
    </xf>
    <xf numFmtId="180" fontId="6" fillId="0" borderId="14" xfId="0" applyNumberFormat="1" applyFont="1" applyBorder="1" applyAlignment="1">
      <alignment horizontal="center" vertical="center" wrapText="1"/>
    </xf>
    <xf numFmtId="180" fontId="9" fillId="0" borderId="14" xfId="0" applyNumberFormat="1" applyFont="1" applyFill="1" applyBorder="1" applyAlignment="1" applyProtection="1">
      <alignment horizontal="right" vertical="center"/>
      <protection/>
    </xf>
    <xf numFmtId="0" fontId="6" fillId="0" borderId="0" xfId="0" applyFont="1" applyBorder="1" applyAlignment="1">
      <alignment horizontal="right" vertical="center"/>
    </xf>
    <xf numFmtId="49" fontId="6" fillId="0" borderId="14" xfId="0" applyNumberFormat="1" applyFont="1" applyFill="1" applyBorder="1" applyAlignment="1" applyProtection="1">
      <alignment horizontal="center" vertical="center" wrapText="1"/>
      <protection/>
    </xf>
    <xf numFmtId="0" fontId="0" fillId="0" borderId="14" xfId="0" applyNumberFormat="1" applyFill="1" applyBorder="1" applyAlignment="1">
      <alignment horizontal="center" vertical="center"/>
    </xf>
    <xf numFmtId="0" fontId="6" fillId="0" borderId="0" xfId="0" applyFont="1" applyAlignment="1">
      <alignment vertical="center" wrapText="1"/>
    </xf>
    <xf numFmtId="0" fontId="6" fillId="0" borderId="15" xfId="0" applyNumberFormat="1" applyFont="1" applyFill="1" applyBorder="1" applyAlignment="1" applyProtection="1">
      <alignment horizontal="centerContinuous" vertical="center"/>
      <protection/>
    </xf>
    <xf numFmtId="0" fontId="6" fillId="0" borderId="20" xfId="0" applyNumberFormat="1" applyFont="1" applyFill="1" applyBorder="1" applyAlignment="1" applyProtection="1">
      <alignment horizontal="centerContinuous" vertical="center"/>
      <protection/>
    </xf>
    <xf numFmtId="182" fontId="6" fillId="0" borderId="19" xfId="0" applyNumberFormat="1" applyFont="1" applyFill="1" applyBorder="1" applyAlignment="1">
      <alignment vertical="center" wrapText="1"/>
    </xf>
    <xf numFmtId="180" fontId="6" fillId="0" borderId="19" xfId="0" applyNumberFormat="1" applyFont="1" applyFill="1" applyBorder="1" applyAlignment="1">
      <alignment vertical="center" wrapText="1"/>
    </xf>
    <xf numFmtId="0" fontId="3" fillId="0" borderId="0" xfId="115" applyFont="1" applyAlignment="1">
      <alignment/>
      <protection/>
    </xf>
    <xf numFmtId="0" fontId="6" fillId="0" borderId="20" xfId="0" applyFont="1" applyBorder="1" applyAlignment="1">
      <alignment horizontal="centerContinuous" vertical="center"/>
    </xf>
    <xf numFmtId="0" fontId="6" fillId="0" borderId="17" xfId="0" applyNumberFormat="1" applyFont="1" applyFill="1" applyBorder="1" applyAlignment="1" applyProtection="1">
      <alignment horizontal="centerContinuous" vertical="center"/>
      <protection/>
    </xf>
    <xf numFmtId="182" fontId="0" fillId="0" borderId="14" xfId="0" applyNumberFormat="1" applyFont="1" applyFill="1" applyBorder="1" applyAlignment="1" applyProtection="1">
      <alignment vertical="center"/>
      <protection/>
    </xf>
    <xf numFmtId="0" fontId="9" fillId="0" borderId="0" xfId="0" applyFont="1" applyAlignment="1">
      <alignment vertical="center"/>
    </xf>
    <xf numFmtId="0" fontId="10" fillId="0" borderId="0" xfId="132" applyNumberFormat="1" applyFont="1" applyFill="1" applyAlignment="1" applyProtection="1">
      <alignment vertical="center"/>
      <protection/>
    </xf>
    <xf numFmtId="180" fontId="6" fillId="0" borderId="14" xfId="0" applyNumberFormat="1" applyFont="1" applyFill="1" applyBorder="1" applyAlignment="1" applyProtection="1">
      <alignment horizontal="right" vertical="center"/>
      <protection/>
    </xf>
    <xf numFmtId="0" fontId="6" fillId="0" borderId="0" xfId="0" applyFont="1" applyBorder="1" applyAlignment="1">
      <alignment vertical="center"/>
    </xf>
    <xf numFmtId="0" fontId="10" fillId="0" borderId="0" xfId="132" applyNumberFormat="1" applyFont="1" applyFill="1" applyAlignment="1" applyProtection="1">
      <alignment horizontal="centerContinuous" vertical="center"/>
      <protection/>
    </xf>
    <xf numFmtId="179" fontId="0" fillId="0" borderId="14" xfId="0" applyNumberFormat="1" applyFill="1" applyBorder="1" applyAlignment="1">
      <alignment horizontal="right" vertical="center"/>
    </xf>
    <xf numFmtId="0" fontId="9" fillId="0" borderId="21" xfId="0" applyFont="1" applyBorder="1" applyAlignment="1">
      <alignment vertical="center"/>
    </xf>
    <xf numFmtId="49" fontId="0" fillId="0" borderId="14" xfId="0" applyNumberFormat="1" applyFill="1" applyBorder="1" applyAlignment="1">
      <alignment horizontal="center" vertical="center"/>
    </xf>
    <xf numFmtId="182" fontId="9" fillId="0" borderId="0" xfId="0" applyNumberFormat="1" applyFont="1" applyFill="1" applyBorder="1" applyAlignment="1" applyProtection="1">
      <alignment horizontal="right" vertical="center"/>
      <protection/>
    </xf>
    <xf numFmtId="0" fontId="9" fillId="0" borderId="0" xfId="0" applyFont="1" applyAlignment="1">
      <alignment horizontal="centerContinuous" vertical="center"/>
    </xf>
    <xf numFmtId="179" fontId="6" fillId="0" borderId="14" xfId="0" applyNumberFormat="1" applyFont="1" applyFill="1" applyBorder="1" applyAlignment="1" applyProtection="1">
      <alignment horizontal="right" vertical="center"/>
      <protection/>
    </xf>
    <xf numFmtId="180" fontId="0" fillId="0" borderId="14" xfId="0" applyNumberFormat="1" applyFont="1" applyFill="1" applyBorder="1" applyAlignment="1">
      <alignment horizontal="right" vertical="center"/>
    </xf>
    <xf numFmtId="179" fontId="9" fillId="0" borderId="14" xfId="0" applyNumberFormat="1" applyFont="1" applyFill="1" applyBorder="1" applyAlignment="1">
      <alignment vertical="center"/>
    </xf>
    <xf numFmtId="49" fontId="9" fillId="0" borderId="15" xfId="114" applyNumberFormat="1" applyFont="1" applyFill="1" applyBorder="1" applyAlignment="1" applyProtection="1">
      <alignment vertical="center"/>
      <protection/>
    </xf>
    <xf numFmtId="179" fontId="9" fillId="0" borderId="14" xfId="0" applyNumberFormat="1" applyFont="1" applyBorder="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179" fontId="7" fillId="0" borderId="14" xfId="0" applyNumberFormat="1" applyFont="1" applyFill="1" applyBorder="1" applyAlignment="1" applyProtection="1">
      <alignment vertical="center"/>
      <protection/>
    </xf>
    <xf numFmtId="179" fontId="0" fillId="0" borderId="14" xfId="0" applyNumberFormat="1" applyFill="1" applyBorder="1" applyAlignment="1">
      <alignment vertical="center"/>
    </xf>
    <xf numFmtId="179" fontId="0" fillId="0" borderId="14" xfId="0" applyNumberFormat="1" applyBorder="1" applyAlignment="1">
      <alignment vertical="center"/>
    </xf>
    <xf numFmtId="179" fontId="6" fillId="0" borderId="19" xfId="0" applyNumberFormat="1" applyFont="1" applyFill="1" applyBorder="1" applyAlignment="1">
      <alignment horizontal="right" vertical="center" wrapText="1"/>
    </xf>
    <xf numFmtId="0" fontId="0" fillId="0" borderId="0" xfId="0" applyAlignment="1">
      <alignment horizontal="centerContinuous" vertical="center"/>
    </xf>
    <xf numFmtId="179" fontId="0" fillId="0" borderId="14" xfId="0" applyNumberFormat="1" applyFont="1" applyFill="1" applyBorder="1" applyAlignment="1" applyProtection="1">
      <alignment horizontal="right" vertical="center"/>
      <protection/>
    </xf>
    <xf numFmtId="0" fontId="3" fillId="0" borderId="0" xfId="115" applyFont="1">
      <alignment/>
      <protection/>
    </xf>
    <xf numFmtId="0" fontId="2" fillId="0" borderId="0" xfId="115">
      <alignment/>
      <protection/>
    </xf>
    <xf numFmtId="0" fontId="9" fillId="0" borderId="0" xfId="114" applyFont="1" applyFill="1" applyAlignment="1">
      <alignment vertical="center"/>
      <protection/>
    </xf>
    <xf numFmtId="0" fontId="9" fillId="0" borderId="0" xfId="114" applyFont="1" applyFill="1" applyAlignment="1">
      <alignment horizontal="center" vertical="center"/>
      <protection/>
    </xf>
    <xf numFmtId="177" fontId="6" fillId="0" borderId="0" xfId="114" applyNumberFormat="1" applyFont="1" applyFill="1" applyAlignment="1" applyProtection="1">
      <alignment horizontal="right" vertical="center"/>
      <protection/>
    </xf>
    <xf numFmtId="0" fontId="8" fillId="0" borderId="0" xfId="114" applyFont="1" applyFill="1" applyAlignment="1">
      <alignment vertical="center"/>
      <protection/>
    </xf>
    <xf numFmtId="177" fontId="9" fillId="0" borderId="16" xfId="114" applyNumberFormat="1" applyFont="1" applyFill="1" applyBorder="1" applyAlignment="1">
      <alignment horizontal="center" vertical="center"/>
      <protection/>
    </xf>
    <xf numFmtId="0" fontId="9" fillId="0" borderId="16" xfId="114" applyFont="1" applyFill="1" applyBorder="1" applyAlignment="1">
      <alignment horizontal="center" vertical="center"/>
      <protection/>
    </xf>
    <xf numFmtId="0" fontId="8" fillId="0" borderId="0" xfId="114" applyFont="1" applyFill="1" applyBorder="1" applyAlignment="1">
      <alignment vertical="center"/>
      <protection/>
    </xf>
    <xf numFmtId="0" fontId="6" fillId="0" borderId="14" xfId="114" applyNumberFormat="1" applyFont="1" applyFill="1" applyBorder="1" applyAlignment="1" applyProtection="1">
      <alignment horizontal="centerContinuous" vertical="center"/>
      <protection/>
    </xf>
    <xf numFmtId="0" fontId="6" fillId="0" borderId="14" xfId="114" applyNumberFormat="1" applyFont="1" applyFill="1" applyBorder="1" applyAlignment="1" applyProtection="1">
      <alignment horizontal="center" vertical="center"/>
      <protection/>
    </xf>
    <xf numFmtId="177" fontId="6" fillId="0" borderId="22" xfId="114" applyNumberFormat="1" applyFont="1" applyFill="1" applyBorder="1" applyAlignment="1" applyProtection="1">
      <alignment horizontal="center" vertical="center"/>
      <protection/>
    </xf>
    <xf numFmtId="177" fontId="6" fillId="0" borderId="14" xfId="114" applyNumberFormat="1" applyFont="1" applyFill="1" applyBorder="1" applyAlignment="1" applyProtection="1">
      <alignment horizontal="center" vertical="center"/>
      <protection/>
    </xf>
    <xf numFmtId="49" fontId="9" fillId="0" borderId="14" xfId="114" applyNumberFormat="1" applyFont="1" applyFill="1" applyBorder="1" applyAlignment="1" applyProtection="1">
      <alignment horizontal="left" vertical="center" indent="1"/>
      <protection/>
    </xf>
    <xf numFmtId="179" fontId="9" fillId="0" borderId="19" xfId="114" applyNumberFormat="1" applyFont="1" applyFill="1" applyBorder="1" applyAlignment="1" applyProtection="1">
      <alignment horizontal="right" vertical="center" wrapText="1"/>
      <protection/>
    </xf>
    <xf numFmtId="179" fontId="9" fillId="0" borderId="14" xfId="114" applyNumberFormat="1" applyFont="1" applyFill="1" applyBorder="1" applyAlignment="1" applyProtection="1">
      <alignment horizontal="right" vertical="center" wrapText="1"/>
      <protection/>
    </xf>
    <xf numFmtId="0" fontId="2" fillId="0" borderId="21" xfId="115" applyBorder="1">
      <alignment/>
      <protection/>
    </xf>
    <xf numFmtId="3" fontId="0" fillId="0" borderId="14" xfId="0" applyNumberFormat="1" applyFill="1" applyBorder="1" applyAlignment="1">
      <alignment vertical="center"/>
    </xf>
    <xf numFmtId="49" fontId="6" fillId="0" borderId="15" xfId="114" applyNumberFormat="1" applyFont="1" applyFill="1" applyBorder="1" applyAlignment="1" applyProtection="1">
      <alignment horizontal="center" vertical="center"/>
      <protection/>
    </xf>
    <xf numFmtId="179" fontId="6" fillId="0" borderId="14" xfId="114" applyNumberFormat="1" applyFont="1" applyFill="1" applyBorder="1" applyAlignment="1" applyProtection="1">
      <alignment horizontal="right" vertical="center" wrapText="1"/>
      <protection/>
    </xf>
    <xf numFmtId="0" fontId="12" fillId="0" borderId="0" xfId="114" applyFont="1" applyFill="1" applyAlignment="1">
      <alignment vertical="center"/>
      <protection/>
    </xf>
    <xf numFmtId="0" fontId="3" fillId="0" borderId="0" xfId="115" applyFont="1" applyAlignment="1">
      <alignment horizontal="left"/>
      <protection/>
    </xf>
    <xf numFmtId="0" fontId="8" fillId="0" borderId="0" xfId="11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1"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180" fontId="60" fillId="0" borderId="14" xfId="0" applyNumberFormat="1" applyFont="1" applyFill="1" applyBorder="1" applyAlignment="1">
      <alignment horizontal="right" vertical="center"/>
    </xf>
    <xf numFmtId="0" fontId="6" fillId="0" borderId="16" xfId="114" applyFont="1" applyFill="1" applyBorder="1" applyAlignment="1">
      <alignment horizontal="left" vertical="center"/>
      <protection/>
    </xf>
    <xf numFmtId="49" fontId="6"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vertical="center" wrapText="1"/>
      <protection/>
    </xf>
    <xf numFmtId="49" fontId="0" fillId="0" borderId="14" xfId="0" applyNumberFormat="1" applyFont="1" applyFill="1" applyBorder="1" applyAlignment="1">
      <alignment horizontal="left" vertical="center" wrapText="1"/>
    </xf>
    <xf numFmtId="0" fontId="6" fillId="0" borderId="16" xfId="114" applyFont="1" applyFill="1" applyBorder="1" applyAlignment="1">
      <alignment vertical="center"/>
      <protection/>
    </xf>
    <xf numFmtId="180" fontId="0" fillId="0" borderId="14" xfId="0" applyNumberFormat="1" applyFont="1" applyFill="1" applyBorder="1" applyAlignment="1">
      <alignment horizontal="right" vertical="center"/>
    </xf>
    <xf numFmtId="0" fontId="7" fillId="0" borderId="14" xfId="0" applyNumberFormat="1" applyFont="1" applyFill="1" applyBorder="1" applyAlignment="1" applyProtection="1">
      <alignment horizontal="left" vertical="center" wrapText="1"/>
      <protection/>
    </xf>
    <xf numFmtId="180" fontId="6" fillId="0" borderId="14" xfId="0" applyNumberFormat="1" applyFont="1" applyFill="1" applyBorder="1" applyAlignment="1" applyProtection="1">
      <alignment horizontal="right" vertical="center"/>
      <protection/>
    </xf>
    <xf numFmtId="179" fontId="0" fillId="0" borderId="14" xfId="0" applyNumberFormat="1" applyFont="1" applyFill="1" applyBorder="1" applyAlignment="1">
      <alignment horizontal="right" vertical="center"/>
    </xf>
    <xf numFmtId="178" fontId="6"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lignment vertical="center"/>
    </xf>
    <xf numFmtId="182" fontId="9" fillId="0" borderId="14"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vertical="center"/>
      <protection/>
    </xf>
    <xf numFmtId="176" fontId="0" fillId="0" borderId="14" xfId="115" applyNumberFormat="1" applyFont="1" applyBorder="1" applyAlignment="1">
      <alignment vertical="center"/>
      <protection/>
    </xf>
    <xf numFmtId="0" fontId="0" fillId="0" borderId="14" xfId="0" applyNumberFormat="1" applyFont="1" applyFill="1" applyBorder="1" applyAlignment="1">
      <alignment vertical="center"/>
    </xf>
    <xf numFmtId="0" fontId="10" fillId="0" borderId="0" xfId="132" applyNumberFormat="1" applyFont="1" applyFill="1" applyAlignment="1" applyProtection="1">
      <alignment horizontal="centerContinuous" vertical="center"/>
      <protection/>
    </xf>
    <xf numFmtId="180" fontId="9" fillId="0" borderId="14" xfId="0" applyNumberFormat="1" applyFont="1" applyFill="1" applyBorder="1" applyAlignment="1">
      <alignment vertical="center"/>
    </xf>
    <xf numFmtId="179" fontId="9" fillId="0" borderId="19" xfId="0" applyNumberFormat="1" applyFont="1" applyFill="1" applyBorder="1" applyAlignment="1">
      <alignment vertical="center"/>
    </xf>
    <xf numFmtId="179" fontId="9" fillId="0" borderId="14" xfId="0" applyNumberFormat="1" applyFont="1" applyFill="1" applyBorder="1" applyAlignment="1" applyProtection="1">
      <alignment vertical="center"/>
      <protection/>
    </xf>
    <xf numFmtId="179" fontId="6" fillId="0" borderId="14" xfId="0" applyNumberFormat="1" applyFont="1" applyFill="1" applyBorder="1" applyAlignment="1" applyProtection="1">
      <alignment vertical="center"/>
      <protection/>
    </xf>
    <xf numFmtId="179" fontId="6" fillId="0" borderId="19" xfId="0" applyNumberFormat="1" applyFont="1" applyFill="1" applyBorder="1" applyAlignment="1">
      <alignment vertical="center"/>
    </xf>
    <xf numFmtId="49" fontId="0" fillId="0" borderId="14" xfId="0" applyNumberFormat="1" applyFont="1" applyFill="1" applyBorder="1" applyAlignment="1">
      <alignment horizontal="center" vertical="center"/>
    </xf>
    <xf numFmtId="49" fontId="0" fillId="0" borderId="14" xfId="0" applyNumberFormat="1" applyFont="1" applyFill="1" applyBorder="1" applyAlignment="1">
      <alignment vertical="center"/>
    </xf>
    <xf numFmtId="180" fontId="0" fillId="0" borderId="14" xfId="0" applyNumberFormat="1" applyFont="1" applyFill="1" applyBorder="1" applyAlignment="1">
      <alignment vertical="center"/>
    </xf>
    <xf numFmtId="180" fontId="9" fillId="0" borderId="14" xfId="0" applyNumberFormat="1" applyFont="1" applyFill="1" applyBorder="1" applyAlignment="1" applyProtection="1">
      <alignment horizontal="right" vertical="center"/>
      <protection/>
    </xf>
    <xf numFmtId="180" fontId="6" fillId="0" borderId="19" xfId="0" applyNumberFormat="1" applyFont="1" applyFill="1" applyBorder="1" applyAlignment="1">
      <alignment vertical="center"/>
    </xf>
    <xf numFmtId="4" fontId="6" fillId="0" borderId="14" xfId="0" applyNumberFormat="1" applyFont="1" applyFill="1" applyBorder="1" applyAlignment="1" applyProtection="1">
      <alignment horizontal="right" vertical="center"/>
      <protection/>
    </xf>
    <xf numFmtId="176" fontId="9" fillId="0" borderId="14" xfId="0" applyNumberFormat="1" applyFont="1" applyFill="1" applyBorder="1" applyAlignment="1" applyProtection="1">
      <alignment vertical="center"/>
      <protection/>
    </xf>
    <xf numFmtId="176" fontId="9" fillId="0" borderId="14" xfId="0" applyNumberFormat="1" applyFont="1" applyFill="1" applyBorder="1" applyAlignment="1" applyProtection="1">
      <alignment vertical="center"/>
      <protection/>
    </xf>
    <xf numFmtId="176" fontId="0" fillId="0" borderId="14" xfId="0" applyNumberFormat="1" applyFill="1" applyBorder="1" applyAlignment="1">
      <alignment vertical="center"/>
    </xf>
    <xf numFmtId="176" fontId="0" fillId="0" borderId="14" xfId="0" applyNumberFormat="1" applyFont="1" applyFill="1" applyBorder="1" applyAlignment="1">
      <alignment vertical="center"/>
    </xf>
    <xf numFmtId="176" fontId="6" fillId="0" borderId="19" xfId="0" applyNumberFormat="1" applyFont="1" applyBorder="1" applyAlignment="1">
      <alignment vertical="center"/>
    </xf>
    <xf numFmtId="0" fontId="9" fillId="0" borderId="0" xfId="0" applyFont="1" applyFill="1" applyAlignment="1">
      <alignment vertical="center"/>
    </xf>
    <xf numFmtId="0" fontId="6" fillId="0" borderId="0" xfId="114" applyFont="1" applyFill="1" applyBorder="1" applyAlignment="1">
      <alignment horizontal="left" vertical="center"/>
      <protection/>
    </xf>
    <xf numFmtId="0" fontId="9" fillId="0" borderId="0" xfId="0" applyFont="1" applyFill="1" applyBorder="1" applyAlignment="1">
      <alignment vertical="center"/>
    </xf>
    <xf numFmtId="0" fontId="6" fillId="0" borderId="14" xfId="0" applyFont="1" applyFill="1" applyBorder="1" applyAlignment="1">
      <alignment horizontal="center" vertical="center"/>
    </xf>
    <xf numFmtId="0" fontId="6" fillId="0" borderId="0" xfId="0" applyFont="1" applyFill="1" applyAlignment="1">
      <alignment vertical="center"/>
    </xf>
    <xf numFmtId="0" fontId="6" fillId="0" borderId="14" xfId="0" applyFont="1" applyFill="1" applyBorder="1" applyAlignment="1">
      <alignment horizontal="center" vertical="center" wrapText="1"/>
    </xf>
    <xf numFmtId="49" fontId="6" fillId="0" borderId="14"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horizontal="center" vertical="center"/>
      <protection/>
    </xf>
    <xf numFmtId="178" fontId="6" fillId="0" borderId="14" xfId="0" applyNumberFormat="1" applyFont="1" applyFill="1" applyBorder="1" applyAlignment="1" applyProtection="1">
      <alignment horizontal="center" vertical="center" wrapText="1"/>
      <protection/>
    </xf>
    <xf numFmtId="180" fontId="6" fillId="0" borderId="14" xfId="0" applyNumberFormat="1" applyFont="1" applyFill="1" applyBorder="1" applyAlignment="1" applyProtection="1">
      <alignment horizontal="right" vertical="center" shrinkToFit="1"/>
      <protection/>
    </xf>
    <xf numFmtId="180" fontId="6" fillId="0" borderId="14" xfId="0" applyNumberFormat="1" applyFont="1" applyFill="1" applyBorder="1" applyAlignment="1">
      <alignment vertical="center" shrinkToFit="1"/>
    </xf>
    <xf numFmtId="180" fontId="6" fillId="0" borderId="14" xfId="0" applyNumberFormat="1" applyFont="1" applyFill="1" applyBorder="1" applyAlignment="1">
      <alignment vertical="center"/>
    </xf>
    <xf numFmtId="49" fontId="9" fillId="0" borderId="14"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horizontal="center" vertical="center"/>
      <protection/>
    </xf>
    <xf numFmtId="178" fontId="9" fillId="0" borderId="14" xfId="0" applyNumberFormat="1" applyFont="1" applyFill="1" applyBorder="1" applyAlignment="1" applyProtection="1">
      <alignment vertical="center" wrapText="1"/>
      <protection/>
    </xf>
    <xf numFmtId="180" fontId="9" fillId="0" borderId="14" xfId="0" applyNumberFormat="1" applyFont="1" applyFill="1" applyBorder="1" applyAlignment="1" applyProtection="1">
      <alignment horizontal="right" vertical="center" shrinkToFit="1"/>
      <protection/>
    </xf>
    <xf numFmtId="180" fontId="9" fillId="0" borderId="14" xfId="0" applyNumberFormat="1" applyFont="1" applyFill="1" applyBorder="1" applyAlignment="1" applyProtection="1">
      <alignment horizontal="right" vertical="center"/>
      <protection/>
    </xf>
    <xf numFmtId="180" fontId="9" fillId="0" borderId="14" xfId="0" applyNumberFormat="1" applyFont="1" applyFill="1" applyBorder="1" applyAlignment="1" applyProtection="1">
      <alignment vertical="center"/>
      <protection/>
    </xf>
    <xf numFmtId="180" fontId="9" fillId="0" borderId="14" xfId="0" applyNumberFormat="1" applyFont="1" applyFill="1" applyBorder="1" applyAlignment="1">
      <alignment vertical="center"/>
    </xf>
    <xf numFmtId="49" fontId="0" fillId="0" borderId="14" xfId="0" applyNumberFormat="1" applyFont="1" applyFill="1" applyBorder="1" applyAlignment="1">
      <alignment vertical="center"/>
    </xf>
    <xf numFmtId="0" fontId="0" fillId="0" borderId="14" xfId="0" applyNumberFormat="1" applyFont="1" applyFill="1" applyBorder="1" applyAlignment="1">
      <alignment vertical="center"/>
    </xf>
    <xf numFmtId="180" fontId="0" fillId="0" borderId="14" xfId="0" applyNumberFormat="1" applyFont="1" applyFill="1" applyBorder="1" applyAlignment="1">
      <alignment horizontal="right" vertical="center" shrinkToFit="1"/>
    </xf>
    <xf numFmtId="180" fontId="0" fillId="0" borderId="14" xfId="0" applyNumberFormat="1" applyFont="1" applyFill="1" applyBorder="1" applyAlignment="1">
      <alignment horizontal="right" vertical="center"/>
    </xf>
    <xf numFmtId="0" fontId="0" fillId="0" borderId="14" xfId="0" applyNumberFormat="1" applyFont="1" applyFill="1" applyBorder="1" applyAlignment="1">
      <alignment vertical="center" shrinkToFit="1"/>
    </xf>
    <xf numFmtId="182" fontId="9" fillId="0" borderId="14" xfId="0" applyNumberFormat="1" applyFont="1" applyFill="1" applyBorder="1" applyAlignment="1" applyProtection="1">
      <alignment horizontal="right" vertical="center"/>
      <protection/>
    </xf>
    <xf numFmtId="0" fontId="9" fillId="0" borderId="14" xfId="0" applyFont="1" applyFill="1" applyBorder="1" applyAlignment="1">
      <alignment vertical="center"/>
    </xf>
    <xf numFmtId="4" fontId="9" fillId="0" borderId="14" xfId="0" applyNumberFormat="1" applyFont="1" applyFill="1" applyBorder="1" applyAlignment="1" applyProtection="1">
      <alignment horizontal="right" vertical="center"/>
      <protection/>
    </xf>
    <xf numFmtId="49" fontId="9" fillId="0" borderId="14" xfId="114" applyNumberFormat="1" applyFont="1" applyFill="1" applyBorder="1" applyAlignment="1" applyProtection="1">
      <alignment vertical="center"/>
      <protection/>
    </xf>
    <xf numFmtId="0" fontId="9" fillId="0" borderId="0" xfId="0" applyFont="1" applyFill="1" applyAlignment="1">
      <alignment vertical="center" wrapText="1"/>
    </xf>
    <xf numFmtId="0" fontId="6" fillId="0" borderId="14" xfId="0" applyFont="1" applyBorder="1" applyAlignment="1">
      <alignment horizontal="center" vertical="center"/>
    </xf>
    <xf numFmtId="176" fontId="8" fillId="0" borderId="14"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4" xfId="0" applyNumberFormat="1" applyFont="1" applyBorder="1" applyAlignment="1">
      <alignment vertical="center"/>
    </xf>
    <xf numFmtId="176" fontId="9" fillId="0" borderId="14" xfId="0" applyNumberFormat="1" applyFont="1" applyFill="1" applyBorder="1" applyAlignment="1">
      <alignment vertical="center"/>
    </xf>
    <xf numFmtId="0" fontId="10" fillId="0" borderId="0" xfId="0" applyFont="1" applyAlignment="1">
      <alignment horizontal="centerContinuous" vertical="center"/>
    </xf>
    <xf numFmtId="0" fontId="0" fillId="0" borderId="14" xfId="0" applyFont="1" applyBorder="1" applyAlignment="1">
      <alignment vertical="center"/>
    </xf>
    <xf numFmtId="49" fontId="0" fillId="0" borderId="14" xfId="113"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0" fontId="30" fillId="0" borderId="14" xfId="109" applyFont="1" applyBorder="1" applyAlignment="1">
      <alignment vertical="center" wrapText="1"/>
      <protection/>
    </xf>
    <xf numFmtId="49" fontId="0" fillId="0" borderId="14" xfId="114" applyNumberFormat="1" applyFont="1" applyFill="1" applyBorder="1" applyAlignment="1" applyProtection="1">
      <alignment vertical="center"/>
      <protection/>
    </xf>
    <xf numFmtId="0" fontId="7" fillId="55" borderId="15" xfId="0" applyNumberFormat="1" applyFont="1" applyFill="1" applyBorder="1" applyAlignment="1" applyProtection="1">
      <alignment horizontal="center" vertical="center" wrapText="1"/>
      <protection/>
    </xf>
    <xf numFmtId="49" fontId="31" fillId="0" borderId="14" xfId="0" applyNumberFormat="1" applyFont="1" applyFill="1" applyBorder="1" applyAlignment="1" applyProtection="1">
      <alignment vertical="center" wrapText="1"/>
      <protection/>
    </xf>
    <xf numFmtId="0" fontId="32" fillId="0" borderId="14" xfId="0" applyFont="1" applyBorder="1" applyAlignment="1">
      <alignment horizontal="center" vertical="center" wrapText="1"/>
    </xf>
    <xf numFmtId="0" fontId="0" fillId="55" borderId="14" xfId="0" applyNumberFormat="1" applyFont="1" applyFill="1" applyBorder="1" applyAlignment="1" applyProtection="1">
      <alignment vertical="center" wrapText="1"/>
      <protection/>
    </xf>
    <xf numFmtId="0" fontId="1" fillId="0" borderId="14" xfId="109" applyFont="1" applyBorder="1" applyAlignment="1">
      <alignment vertical="center" wrapText="1"/>
      <protection/>
    </xf>
    <xf numFmtId="0" fontId="1" fillId="0" borderId="14" xfId="109" applyBorder="1" applyAlignment="1">
      <alignment vertical="center" wrapText="1"/>
      <protection/>
    </xf>
    <xf numFmtId="0" fontId="32" fillId="0" borderId="14" xfId="0" applyFont="1" applyBorder="1" applyAlignment="1">
      <alignment vertical="center" wrapText="1"/>
    </xf>
    <xf numFmtId="0" fontId="6" fillId="0" borderId="19" xfId="0" applyFont="1" applyBorder="1" applyAlignment="1">
      <alignment horizontal="center" vertical="center" wrapText="1"/>
    </xf>
    <xf numFmtId="180" fontId="9" fillId="0" borderId="14" xfId="0" applyNumberFormat="1" applyFont="1" applyFill="1" applyBorder="1" applyAlignment="1">
      <alignment vertical="center"/>
    </xf>
    <xf numFmtId="179" fontId="9" fillId="0" borderId="19" xfId="0" applyNumberFormat="1" applyFont="1" applyFill="1" applyBorder="1" applyAlignment="1">
      <alignment vertical="center"/>
    </xf>
    <xf numFmtId="0" fontId="0" fillId="0" borderId="14" xfId="0" applyNumberFormat="1" applyFill="1" applyBorder="1" applyAlignment="1">
      <alignment vertical="center" shrinkToFit="1"/>
    </xf>
    <xf numFmtId="0" fontId="0" fillId="0" borderId="14" xfId="0" applyNumberFormat="1" applyFill="1" applyBorder="1" applyAlignment="1">
      <alignment vertical="center" wrapText="1"/>
    </xf>
    <xf numFmtId="2" fontId="5" fillId="0" borderId="0" xfId="132" applyNumberFormat="1" applyFont="1" applyFill="1" applyAlignment="1" applyProtection="1">
      <alignment horizontal="centerContinuous" vertical="center"/>
      <protection/>
    </xf>
    <xf numFmtId="2" fontId="10" fillId="0" borderId="0" xfId="132" applyNumberFormat="1" applyFont="1" applyFill="1" applyAlignment="1" applyProtection="1">
      <alignment horizontal="centerContinuous" vertical="center"/>
      <protection/>
    </xf>
    <xf numFmtId="0" fontId="9" fillId="0" borderId="0" xfId="132" applyFont="1" applyAlignment="1">
      <alignment vertical="center"/>
      <protection/>
    </xf>
    <xf numFmtId="2" fontId="9" fillId="0" borderId="0" xfId="132" applyNumberFormat="1" applyFont="1" applyFill="1" applyAlignment="1" applyProtection="1">
      <alignment horizontal="center" vertical="center"/>
      <protection/>
    </xf>
    <xf numFmtId="2" fontId="6" fillId="0" borderId="0" xfId="132" applyNumberFormat="1" applyFont="1" applyFill="1" applyAlignment="1" applyProtection="1">
      <alignment horizontal="right" vertical="center"/>
      <protection/>
    </xf>
    <xf numFmtId="177" fontId="9" fillId="0" borderId="0" xfId="132" applyNumberFormat="1" applyFont="1" applyFill="1" applyAlignment="1">
      <alignment horizontal="center" vertical="center"/>
      <protection/>
    </xf>
    <xf numFmtId="177" fontId="6" fillId="0" borderId="16" xfId="132" applyNumberFormat="1" applyFont="1" applyFill="1" applyBorder="1" applyAlignment="1" applyProtection="1">
      <alignment horizontal="right" vertical="center"/>
      <protection/>
    </xf>
    <xf numFmtId="0" fontId="6" fillId="55" borderId="0" xfId="132" applyFont="1" applyFill="1" applyAlignment="1">
      <alignment vertical="center" wrapText="1"/>
      <protection/>
    </xf>
    <xf numFmtId="0" fontId="6" fillId="0" borderId="14" xfId="0" applyFont="1" applyFill="1" applyBorder="1" applyAlignment="1">
      <alignment horizontal="center" vertical="center" wrapText="1"/>
    </xf>
    <xf numFmtId="0" fontId="6" fillId="0" borderId="0" xfId="132" applyFont="1" applyAlignment="1">
      <alignment vertical="center"/>
      <protection/>
    </xf>
    <xf numFmtId="49" fontId="6" fillId="0" borderId="15"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horizontal="center" vertical="center"/>
      <protection/>
    </xf>
    <xf numFmtId="178" fontId="6" fillId="0" borderId="15" xfId="0" applyNumberFormat="1" applyFont="1" applyFill="1" applyBorder="1" applyAlignment="1" applyProtection="1">
      <alignment horizontal="center" vertical="center" wrapText="1"/>
      <protection/>
    </xf>
    <xf numFmtId="179" fontId="6" fillId="0" borderId="14" xfId="132" applyNumberFormat="1" applyFont="1" applyFill="1" applyBorder="1" applyAlignment="1" applyProtection="1">
      <alignment vertical="center" wrapText="1"/>
      <protection/>
    </xf>
    <xf numFmtId="0" fontId="7" fillId="0" borderId="0" xfId="0" applyFont="1" applyAlignment="1">
      <alignment vertical="center"/>
    </xf>
    <xf numFmtId="49" fontId="0" fillId="0" borderId="14" xfId="0" applyNumberFormat="1" applyFont="1" applyFill="1" applyBorder="1" applyAlignment="1">
      <alignment vertical="center"/>
    </xf>
    <xf numFmtId="0" fontId="0" fillId="0" borderId="14" xfId="0" applyNumberFormat="1" applyFont="1" applyFill="1" applyBorder="1" applyAlignment="1">
      <alignment vertical="center"/>
    </xf>
    <xf numFmtId="180" fontId="0" fillId="0" borderId="14" xfId="0" applyNumberFormat="1" applyFont="1" applyFill="1" applyBorder="1" applyAlignment="1">
      <alignment vertical="center"/>
    </xf>
    <xf numFmtId="180" fontId="0" fillId="0" borderId="14" xfId="0" applyNumberFormat="1" applyFont="1" applyFill="1" applyBorder="1" applyAlignment="1">
      <alignment horizontal="right" vertical="center"/>
    </xf>
    <xf numFmtId="49" fontId="0" fillId="0" borderId="14" xfId="0" applyNumberFormat="1" applyFont="1" applyFill="1" applyBorder="1" applyAlignment="1" applyProtection="1">
      <alignment horizontal="left" vertical="center" wrapText="1"/>
      <protection/>
    </xf>
    <xf numFmtId="0" fontId="0" fillId="0" borderId="0" xfId="0" applyFont="1" applyAlignment="1">
      <alignment vertical="center"/>
    </xf>
    <xf numFmtId="49" fontId="9" fillId="0" borderId="0" xfId="132" applyNumberFormat="1" applyFont="1" applyFill="1" applyAlignment="1" applyProtection="1">
      <alignment vertical="center"/>
      <protection/>
    </xf>
    <xf numFmtId="177" fontId="9" fillId="0" borderId="0" xfId="132" applyNumberFormat="1" applyFont="1" applyAlignment="1">
      <alignment vertical="center"/>
      <protection/>
    </xf>
    <xf numFmtId="180" fontId="6" fillId="0" borderId="14" xfId="0" applyNumberFormat="1" applyFont="1" applyBorder="1" applyAlignment="1">
      <alignment horizontal="right" vertical="center"/>
    </xf>
    <xf numFmtId="49" fontId="9" fillId="0" borderId="14" xfId="0" applyNumberFormat="1" applyFont="1" applyFill="1" applyBorder="1" applyAlignment="1" applyProtection="1">
      <alignment horizontal="center" vertical="center" wrapText="1"/>
      <protection/>
    </xf>
    <xf numFmtId="176" fontId="7" fillId="55" borderId="14" xfId="0" applyNumberFormat="1" applyFont="1" applyFill="1" applyBorder="1" applyAlignment="1" applyProtection="1">
      <alignment horizontal="right" vertical="center" shrinkToFit="1"/>
      <protection/>
    </xf>
    <xf numFmtId="176" fontId="7" fillId="0" borderId="14" xfId="0" applyNumberFormat="1" applyFont="1" applyFill="1" applyBorder="1" applyAlignment="1">
      <alignment vertical="center" shrinkToFit="1"/>
    </xf>
    <xf numFmtId="176" fontId="7" fillId="0" borderId="14" xfId="0" applyNumberFormat="1" applyFont="1" applyFill="1" applyBorder="1" applyAlignment="1" applyProtection="1">
      <alignment vertical="center" shrinkToFit="1"/>
      <protection/>
    </xf>
    <xf numFmtId="0" fontId="5" fillId="56" borderId="0" xfId="0" applyFont="1" applyFill="1" applyAlignment="1">
      <alignment horizontal="centerContinuous" vertical="center"/>
    </xf>
    <xf numFmtId="0" fontId="7" fillId="56" borderId="0" xfId="0" applyFont="1" applyFill="1" applyAlignment="1">
      <alignment vertical="center"/>
    </xf>
    <xf numFmtId="0" fontId="7" fillId="56" borderId="0" xfId="0" applyNumberFormat="1" applyFont="1" applyFill="1" applyAlignment="1" applyProtection="1">
      <alignment horizontal="right" vertical="center"/>
      <protection/>
    </xf>
    <xf numFmtId="0" fontId="7" fillId="56" borderId="0" xfId="0" applyFont="1" applyFill="1" applyAlignment="1">
      <alignment horizontal="right" vertical="center"/>
    </xf>
    <xf numFmtId="0" fontId="7" fillId="0" borderId="14"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vertical="center" wrapText="1"/>
      <protection/>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0" fontId="10" fillId="0" borderId="0" xfId="114" applyNumberFormat="1" applyFont="1" applyFill="1" applyAlignment="1" applyProtection="1">
      <alignment horizontal="center" vertical="center"/>
      <protection/>
    </xf>
    <xf numFmtId="0" fontId="10" fillId="0" borderId="0" xfId="114" applyNumberFormat="1" applyFont="1" applyFill="1" applyAlignment="1" applyProtection="1">
      <alignment horizontal="center" vertical="center"/>
      <protection/>
    </xf>
    <xf numFmtId="0" fontId="3" fillId="0" borderId="0" xfId="115" applyFont="1" applyAlignment="1">
      <alignment horizontal="left" vertical="center" wrapText="1"/>
      <protection/>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5"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55" borderId="22" xfId="0" applyFont="1" applyFill="1" applyBorder="1" applyAlignment="1">
      <alignment horizontal="center" vertical="center"/>
    </xf>
    <xf numFmtId="0" fontId="6" fillId="55" borderId="19" xfId="0" applyFont="1" applyFill="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10" fillId="0" borderId="0" xfId="132" applyNumberFormat="1" applyFont="1" applyFill="1" applyAlignment="1" applyProtection="1">
      <alignment horizontal="center" vertical="center"/>
      <protection/>
    </xf>
    <xf numFmtId="0" fontId="10" fillId="0" borderId="0" xfId="132"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4" xfId="0"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xf>
    <xf numFmtId="49" fontId="3" fillId="0" borderId="0" xfId="114" applyNumberFormat="1" applyFont="1" applyFill="1" applyAlignment="1" applyProtection="1">
      <alignment horizontal="left" vertical="center"/>
      <protection/>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xf>
    <xf numFmtId="0" fontId="6" fillId="0" borderId="21" xfId="0" applyFont="1" applyFill="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3" fillId="0" borderId="0" xfId="0" applyFont="1" applyFill="1" applyAlignment="1">
      <alignment horizontal="left" vertical="center" wrapText="1"/>
    </xf>
    <xf numFmtId="0" fontId="6" fillId="0" borderId="14" xfId="0" applyFont="1" applyFill="1" applyBorder="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2" fillId="0" borderId="0" xfId="0" applyFont="1" applyAlignment="1">
      <alignment horizontal="left" vertical="center" wrapText="1"/>
    </xf>
    <xf numFmtId="0" fontId="5" fillId="0" borderId="0" xfId="0" applyFont="1" applyAlignment="1">
      <alignment horizontal="center" vertical="center"/>
    </xf>
    <xf numFmtId="0" fontId="6" fillId="0" borderId="16" xfId="114" applyFont="1" applyFill="1" applyBorder="1" applyAlignment="1">
      <alignment horizontal="left" vertical="center"/>
      <protection/>
    </xf>
    <xf numFmtId="0" fontId="6" fillId="0" borderId="16" xfId="114" applyFont="1" applyFill="1" applyBorder="1" applyAlignment="1">
      <alignment horizontal="left" vertical="center"/>
      <protection/>
    </xf>
    <xf numFmtId="0" fontId="6" fillId="0" borderId="0" xfId="114" applyFont="1" applyFill="1" applyBorder="1" applyAlignment="1">
      <alignment horizontal="left" vertical="center"/>
      <protection/>
    </xf>
    <xf numFmtId="49" fontId="6" fillId="0" borderId="14" xfId="0" applyNumberFormat="1" applyFont="1" applyBorder="1" applyAlignment="1">
      <alignment horizontal="center" vertical="center"/>
    </xf>
    <xf numFmtId="49" fontId="3" fillId="0" borderId="0" xfId="0" applyNumberFormat="1" applyFont="1" applyAlignment="1">
      <alignment horizontal="left" vertical="center" wrapText="1"/>
    </xf>
    <xf numFmtId="0" fontId="10" fillId="0" borderId="0" xfId="132" applyNumberFormat="1" applyFont="1" applyFill="1" applyAlignment="1" applyProtection="1">
      <alignment horizontal="center" vertical="center"/>
      <protection/>
    </xf>
    <xf numFmtId="0" fontId="3" fillId="0" borderId="0" xfId="0" applyFont="1" applyAlignment="1">
      <alignment horizontal="left" vertical="center" wrapText="1"/>
    </xf>
    <xf numFmtId="0" fontId="10" fillId="0" borderId="0" xfId="0" applyFont="1" applyAlignment="1">
      <alignment horizontal="center" vertical="center"/>
    </xf>
    <xf numFmtId="0" fontId="3" fillId="0" borderId="0" xfId="0" applyFont="1" applyFill="1" applyAlignment="1">
      <alignment horizontal="left" vertical="center" wrapText="1"/>
    </xf>
    <xf numFmtId="0" fontId="32"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22"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7" fillId="0" borderId="14"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alignment horizontal="center" vertical="center"/>
      <protection/>
    </xf>
    <xf numFmtId="0" fontId="7" fillId="0" borderId="25" xfId="0" applyNumberFormat="1" applyFont="1" applyFill="1" applyBorder="1" applyAlignment="1" applyProtection="1">
      <alignment horizontal="center" vertical="center"/>
      <protection/>
    </xf>
    <xf numFmtId="0" fontId="7" fillId="55" borderId="21" xfId="0" applyFont="1" applyFill="1" applyBorder="1" applyAlignment="1">
      <alignment horizontal="center" vertical="center"/>
    </xf>
    <xf numFmtId="0" fontId="7" fillId="55" borderId="19" xfId="0" applyFont="1" applyFill="1" applyBorder="1" applyAlignment="1">
      <alignment horizontal="center" vertical="center"/>
    </xf>
    <xf numFmtId="0" fontId="7" fillId="55" borderId="22" xfId="0" applyNumberFormat="1" applyFont="1" applyFill="1" applyBorder="1" applyAlignment="1" applyProtection="1">
      <alignment horizontal="center" vertical="center" wrapText="1"/>
      <protection/>
    </xf>
    <xf numFmtId="0" fontId="7" fillId="55" borderId="21" xfId="0" applyNumberFormat="1" applyFont="1" applyFill="1" applyBorder="1" applyAlignment="1" applyProtection="1">
      <alignment horizontal="center" vertical="center" wrapText="1"/>
      <protection/>
    </xf>
    <xf numFmtId="0" fontId="7" fillId="55"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55" borderId="14" xfId="0" applyNumberFormat="1" applyFont="1" applyFill="1" applyBorder="1" applyAlignment="1" applyProtection="1">
      <alignment horizontal="center" vertical="center" wrapText="1"/>
      <protection/>
    </xf>
    <xf numFmtId="0" fontId="6" fillId="0" borderId="16" xfId="114" applyFont="1" applyFill="1" applyBorder="1" applyAlignment="1">
      <alignment horizontal="left" vertical="center"/>
      <protection/>
    </xf>
    <xf numFmtId="49" fontId="6" fillId="0" borderId="14" xfId="132"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177" fontId="6" fillId="0" borderId="14" xfId="132" applyNumberFormat="1" applyFont="1" applyFill="1" applyBorder="1" applyAlignment="1" applyProtection="1">
      <alignment horizontal="center" vertical="center" wrapText="1"/>
      <protection/>
    </xf>
    <xf numFmtId="0" fontId="7" fillId="56" borderId="22" xfId="0" applyNumberFormat="1" applyFont="1" applyFill="1" applyBorder="1" applyAlignment="1" applyProtection="1">
      <alignment horizontal="center" vertical="center" wrapText="1"/>
      <protection/>
    </xf>
    <xf numFmtId="0" fontId="7" fillId="56" borderId="19" xfId="0" applyNumberFormat="1" applyFont="1" applyFill="1" applyBorder="1" applyAlignment="1" applyProtection="1">
      <alignment horizontal="center" vertical="center" wrapText="1"/>
      <protection/>
    </xf>
    <xf numFmtId="0" fontId="5" fillId="56" borderId="0" xfId="0" applyFont="1" applyFill="1" applyAlignment="1">
      <alignment horizontal="center" vertical="center"/>
    </xf>
    <xf numFmtId="0" fontId="7" fillId="56" borderId="22" xfId="0" applyNumberFormat="1" applyFont="1" applyFill="1" applyBorder="1" applyAlignment="1" applyProtection="1">
      <alignment horizontal="center" vertical="center"/>
      <protection/>
    </xf>
    <xf numFmtId="0" fontId="7" fillId="56" borderId="21" xfId="0" applyNumberFormat="1" applyFont="1" applyFill="1" applyBorder="1" applyAlignment="1" applyProtection="1">
      <alignment horizontal="center" vertical="center"/>
      <protection/>
    </xf>
    <xf numFmtId="0" fontId="7" fillId="56" borderId="19" xfId="0" applyNumberFormat="1" applyFont="1" applyFill="1" applyBorder="1" applyAlignment="1" applyProtection="1">
      <alignment horizontal="center" vertical="center"/>
      <protection/>
    </xf>
    <xf numFmtId="0" fontId="7" fillId="56" borderId="15" xfId="0" applyNumberFormat="1" applyFont="1" applyFill="1" applyBorder="1" applyAlignment="1" applyProtection="1">
      <alignment horizontal="center" vertical="center" wrapText="1"/>
      <protection/>
    </xf>
    <xf numFmtId="0" fontId="7" fillId="56" borderId="20" xfId="0" applyNumberFormat="1" applyFont="1" applyFill="1" applyBorder="1" applyAlignment="1" applyProtection="1">
      <alignment horizontal="center" vertical="center" wrapText="1"/>
      <protection/>
    </xf>
    <xf numFmtId="0" fontId="7" fillId="56" borderId="17" xfId="0" applyNumberFormat="1" applyFont="1" applyFill="1" applyBorder="1" applyAlignment="1" applyProtection="1">
      <alignment horizontal="center" vertical="center" wrapText="1"/>
      <protection/>
    </xf>
    <xf numFmtId="0" fontId="7" fillId="56" borderId="21" xfId="0" applyNumberFormat="1" applyFont="1" applyFill="1" applyBorder="1" applyAlignment="1" applyProtection="1">
      <alignment horizontal="center" vertical="center" wrapText="1"/>
      <protection/>
    </xf>
  </cellXfs>
  <cellStyles count="145">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20% - 着色 1" xfId="33"/>
    <cellStyle name="20% - 着色 1 2" xfId="34"/>
    <cellStyle name="20% - 着色 2" xfId="35"/>
    <cellStyle name="20% - 着色 2 2" xfId="36"/>
    <cellStyle name="20% - 着色 3" xfId="37"/>
    <cellStyle name="20% - 着色 3 2" xfId="38"/>
    <cellStyle name="20% - 着色 4" xfId="39"/>
    <cellStyle name="20% - 着色 4 2" xfId="40"/>
    <cellStyle name="20% - 着色 5" xfId="41"/>
    <cellStyle name="20% - 着色 5 2" xfId="42"/>
    <cellStyle name="20% - 着色 6" xfId="43"/>
    <cellStyle name="20% - 着色 6 2" xfId="44"/>
    <cellStyle name="40% - 强调文字颜色 1" xfId="45"/>
    <cellStyle name="40% - 强调文字颜色 1 2" xfId="46"/>
    <cellStyle name="40% - 强调文字颜色 1 2 2" xfId="47"/>
    <cellStyle name="40% - 强调文字颜色 2" xfId="48"/>
    <cellStyle name="40% - 强调文字颜色 2 2" xfId="49"/>
    <cellStyle name="40% - 强调文字颜色 2 2 2" xfId="50"/>
    <cellStyle name="40% - 强调文字颜色 3" xfId="51"/>
    <cellStyle name="40% - 强调文字颜色 3 2" xfId="52"/>
    <cellStyle name="40% - 强调文字颜色 3 2 2" xfId="53"/>
    <cellStyle name="40% - 强调文字颜色 4" xfId="54"/>
    <cellStyle name="40% - 强调文字颜色 4 2" xfId="55"/>
    <cellStyle name="40% - 强调文字颜色 4 2 2" xfId="56"/>
    <cellStyle name="40% - 强调文字颜色 5" xfId="57"/>
    <cellStyle name="40% - 强调文字颜色 5 2" xfId="58"/>
    <cellStyle name="40% - 强调文字颜色 5 2 2" xfId="59"/>
    <cellStyle name="40% - 强调文字颜色 6" xfId="60"/>
    <cellStyle name="40% - 强调文字颜色 6 2" xfId="61"/>
    <cellStyle name="40% - 强调文字颜色 6 2 2" xfId="62"/>
    <cellStyle name="40% - 着色 1" xfId="63"/>
    <cellStyle name="40% - 着色 1 2" xfId="64"/>
    <cellStyle name="40% - 着色 2" xfId="65"/>
    <cellStyle name="40% - 着色 2 2" xfId="66"/>
    <cellStyle name="40% - 着色 3" xfId="67"/>
    <cellStyle name="40% - 着色 3 2" xfId="68"/>
    <cellStyle name="40% - 着色 4" xfId="69"/>
    <cellStyle name="40% - 着色 4 2" xfId="70"/>
    <cellStyle name="40% - 着色 5" xfId="71"/>
    <cellStyle name="40% - 着色 5 2" xfId="72"/>
    <cellStyle name="40% - 着色 6" xfId="73"/>
    <cellStyle name="40% - 着色 6 2" xfId="74"/>
    <cellStyle name="60% - 强调文字颜色 1" xfId="75"/>
    <cellStyle name="60% - 强调文字颜色 1 2" xfId="76"/>
    <cellStyle name="60% - 强调文字颜色 2" xfId="77"/>
    <cellStyle name="60% - 强调文字颜色 2 2" xfId="78"/>
    <cellStyle name="60% - 强调文字颜色 3" xfId="79"/>
    <cellStyle name="60% - 强调文字颜色 3 2" xfId="80"/>
    <cellStyle name="60% - 强调文字颜色 4" xfId="81"/>
    <cellStyle name="60% - 强调文字颜色 4 2" xfId="82"/>
    <cellStyle name="60% - 强调文字颜色 5" xfId="83"/>
    <cellStyle name="60% - 强调文字颜色 5 2" xfId="84"/>
    <cellStyle name="60% - 强调文字颜色 6" xfId="85"/>
    <cellStyle name="60% - 强调文字颜色 6 2" xfId="86"/>
    <cellStyle name="60% - 着色 1" xfId="87"/>
    <cellStyle name="60% - 着色 2" xfId="88"/>
    <cellStyle name="60% - 着色 3" xfId="89"/>
    <cellStyle name="60% - 着色 4" xfId="90"/>
    <cellStyle name="60% - 着色 5" xfId="91"/>
    <cellStyle name="60% - 着色 6" xfId="92"/>
    <cellStyle name="ColLevel_1" xfId="93"/>
    <cellStyle name="RowLevel_1" xfId="94"/>
    <cellStyle name="Percent" xfId="95"/>
    <cellStyle name="标题" xfId="96"/>
    <cellStyle name="标题 1" xfId="97"/>
    <cellStyle name="标题 2" xfId="98"/>
    <cellStyle name="标题 3" xfId="99"/>
    <cellStyle name="标题 4" xfId="100"/>
    <cellStyle name="差" xfId="101"/>
    <cellStyle name="差 2" xfId="102"/>
    <cellStyle name="差_（新增预算公开表20160201）2016年鞍山市市本级一般公共预算经济分类预算表" xfId="103"/>
    <cellStyle name="差_StartUp" xfId="104"/>
    <cellStyle name="差_填报模板 " xfId="105"/>
    <cellStyle name="常规 2" xfId="106"/>
    <cellStyle name="常规 2 2" xfId="107"/>
    <cellStyle name="常规 2 3" xfId="108"/>
    <cellStyle name="常规 3" xfId="109"/>
    <cellStyle name="常规 3 2" xfId="110"/>
    <cellStyle name="常规 4" xfId="111"/>
    <cellStyle name="常规 6" xfId="112"/>
    <cellStyle name="常规_2014年附表" xfId="113"/>
    <cellStyle name="常规_Sheet1" xfId="114"/>
    <cellStyle name="常规_附件1：2016年部门预算和“三公”经费预算公开表样" xfId="115"/>
    <cellStyle name="好" xfId="116"/>
    <cellStyle name="好 2" xfId="117"/>
    <cellStyle name="好_（新增预算公开表20160201）2016年鞍山市市本级一般公共预算经济分类预算表" xfId="118"/>
    <cellStyle name="好_StartUp" xfId="119"/>
    <cellStyle name="好_填报模板 " xfId="120"/>
    <cellStyle name="汇总" xfId="121"/>
    <cellStyle name="Currency" xfId="122"/>
    <cellStyle name="Currency [0]" xfId="123"/>
    <cellStyle name="计算" xfId="124"/>
    <cellStyle name="计算 2" xfId="125"/>
    <cellStyle name="检查单元格" xfId="126"/>
    <cellStyle name="检查单元格 2" xfId="127"/>
    <cellStyle name="解释性文本" xfId="128"/>
    <cellStyle name="警告文本" xfId="129"/>
    <cellStyle name="链接单元格" xfId="130"/>
    <cellStyle name="Comma" xfId="131"/>
    <cellStyle name="Comma [0]" xfId="132"/>
    <cellStyle name="强调文字颜色 1" xfId="133"/>
    <cellStyle name="强调文字颜色 1 2" xfId="134"/>
    <cellStyle name="强调文字颜色 2" xfId="135"/>
    <cellStyle name="强调文字颜色 2 2" xfId="136"/>
    <cellStyle name="强调文字颜色 3" xfId="137"/>
    <cellStyle name="强调文字颜色 3 2" xfId="138"/>
    <cellStyle name="强调文字颜色 4" xfId="139"/>
    <cellStyle name="强调文字颜色 4 2" xfId="140"/>
    <cellStyle name="强调文字颜色 5" xfId="141"/>
    <cellStyle name="强调文字颜色 5 2" xfId="142"/>
    <cellStyle name="强调文字颜色 6" xfId="143"/>
    <cellStyle name="强调文字颜色 6 2" xfId="144"/>
    <cellStyle name="适中" xfId="145"/>
    <cellStyle name="适中 2" xfId="146"/>
    <cellStyle name="输出" xfId="147"/>
    <cellStyle name="输出 2" xfId="148"/>
    <cellStyle name="输入" xfId="149"/>
    <cellStyle name="输入 2" xfId="150"/>
    <cellStyle name="着色 1" xfId="151"/>
    <cellStyle name="着色 2" xfId="152"/>
    <cellStyle name="着色 3" xfId="153"/>
    <cellStyle name="着色 4" xfId="154"/>
    <cellStyle name="着色 5" xfId="155"/>
    <cellStyle name="着色 6" xfId="156"/>
    <cellStyle name="注释" xfId="157"/>
    <cellStyle name="注释 2"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40" zoomScaleNormal="40" zoomScalePageLayoutView="0" workbookViewId="0" topLeftCell="A1">
      <selection activeCell="A11" sqref="A11:P11"/>
    </sheetView>
  </sheetViews>
  <sheetFormatPr defaultColWidth="7" defaultRowHeight="11.25"/>
  <cols>
    <col min="1" max="5" width="8.83203125" style="148" customWidth="1"/>
    <col min="6" max="6" width="8.83203125" style="145" customWidth="1"/>
    <col min="7" max="16" width="8.83203125" style="148" customWidth="1"/>
    <col min="17" max="19" width="7" style="148" customWidth="1"/>
    <col min="20" max="20" width="50.83203125" style="148" customWidth="1"/>
    <col min="21" max="16384" width="7" style="148" customWidth="1"/>
  </cols>
  <sheetData>
    <row r="1" spans="1:26" ht="15" customHeight="1">
      <c r="A1" s="14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45"/>
      <c r="Y4"/>
      <c r="Z4"/>
    </row>
    <row r="5" spans="1:26" s="145" customFormat="1" ht="36" customHeight="1">
      <c r="A5" s="150" t="s">
        <v>0</v>
      </c>
      <c r="W5" s="151"/>
      <c r="X5" s="78"/>
      <c r="Y5" s="78"/>
      <c r="Z5" s="78"/>
    </row>
    <row r="6" spans="4:26" ht="10.5" customHeight="1">
      <c r="D6" s="145"/>
      <c r="U6" s="145"/>
      <c r="V6" s="145"/>
      <c r="W6" s="145"/>
      <c r="X6" s="145"/>
      <c r="Y6"/>
      <c r="Z6"/>
    </row>
    <row r="7" spans="4:26" ht="10.5" customHeight="1">
      <c r="D7" s="145"/>
      <c r="N7" s="145"/>
      <c r="O7" s="145"/>
      <c r="U7" s="145"/>
      <c r="V7" s="145"/>
      <c r="W7" s="145"/>
      <c r="X7" s="145"/>
      <c r="Y7"/>
      <c r="Z7"/>
    </row>
    <row r="8" spans="1:26" s="146" customFormat="1" ht="66.75" customHeight="1">
      <c r="A8" s="276" t="s">
        <v>297</v>
      </c>
      <c r="B8" s="277"/>
      <c r="C8" s="277"/>
      <c r="D8" s="277"/>
      <c r="E8" s="277"/>
      <c r="F8" s="277"/>
      <c r="G8" s="277"/>
      <c r="H8" s="277"/>
      <c r="I8" s="277"/>
      <c r="J8" s="277"/>
      <c r="K8" s="277"/>
      <c r="L8" s="277"/>
      <c r="M8" s="277"/>
      <c r="N8" s="277"/>
      <c r="O8" s="277"/>
      <c r="P8" s="277"/>
      <c r="Q8" s="152"/>
      <c r="R8" s="152"/>
      <c r="S8" s="152"/>
      <c r="T8" s="153"/>
      <c r="U8" s="152"/>
      <c r="V8" s="152"/>
      <c r="W8" s="152"/>
      <c r="X8" s="152"/>
      <c r="Y8"/>
      <c r="Z8"/>
    </row>
    <row r="9" spans="1:26" ht="19.5" customHeight="1">
      <c r="A9" s="278"/>
      <c r="B9" s="278"/>
      <c r="C9" s="278"/>
      <c r="D9" s="278"/>
      <c r="E9" s="278"/>
      <c r="F9" s="278"/>
      <c r="G9" s="278"/>
      <c r="H9" s="278"/>
      <c r="I9" s="278"/>
      <c r="J9" s="278"/>
      <c r="K9" s="278"/>
      <c r="L9" s="278"/>
      <c r="M9" s="278"/>
      <c r="N9" s="278"/>
      <c r="O9" s="278"/>
      <c r="P9" s="145"/>
      <c r="T9" s="154"/>
      <c r="U9" s="145"/>
      <c r="V9" s="145"/>
      <c r="W9" s="145"/>
      <c r="X9" s="145"/>
      <c r="Y9"/>
      <c r="Z9"/>
    </row>
    <row r="10" spans="1:26" ht="10.5" customHeight="1">
      <c r="A10" s="145"/>
      <c r="B10" s="145"/>
      <c r="D10" s="145"/>
      <c r="E10" s="145"/>
      <c r="H10" s="145"/>
      <c r="N10" s="145"/>
      <c r="O10" s="145"/>
      <c r="U10" s="145"/>
      <c r="V10" s="145"/>
      <c r="X10" s="145"/>
      <c r="Y10"/>
      <c r="Z10"/>
    </row>
    <row r="11" spans="1:26" ht="77.25" customHeight="1">
      <c r="A11" s="279"/>
      <c r="B11" s="279"/>
      <c r="C11" s="279"/>
      <c r="D11" s="279"/>
      <c r="E11" s="279"/>
      <c r="F11" s="279"/>
      <c r="G11" s="279"/>
      <c r="H11" s="279"/>
      <c r="I11" s="279"/>
      <c r="J11" s="279"/>
      <c r="K11" s="279"/>
      <c r="L11" s="279"/>
      <c r="M11" s="279"/>
      <c r="N11" s="279"/>
      <c r="O11" s="279"/>
      <c r="P11" s="279"/>
      <c r="U11" s="145"/>
      <c r="V11" s="145"/>
      <c r="X11" s="145"/>
      <c r="Y11"/>
      <c r="Z11"/>
    </row>
    <row r="12" spans="1:26" ht="56.25" customHeight="1">
      <c r="A12" s="280"/>
      <c r="B12" s="277"/>
      <c r="C12" s="277"/>
      <c r="D12" s="277"/>
      <c r="E12" s="277"/>
      <c r="F12" s="277"/>
      <c r="G12" s="277"/>
      <c r="H12" s="277"/>
      <c r="I12" s="277"/>
      <c r="J12" s="277"/>
      <c r="K12" s="277"/>
      <c r="L12" s="277"/>
      <c r="M12" s="277"/>
      <c r="N12" s="277"/>
      <c r="O12" s="277"/>
      <c r="P12" s="277"/>
      <c r="S12" s="145"/>
      <c r="T12" s="145"/>
      <c r="U12" s="145"/>
      <c r="V12" s="145"/>
      <c r="W12" s="145"/>
      <c r="X12" s="145"/>
      <c r="Y12"/>
      <c r="Z12"/>
    </row>
    <row r="13" spans="8:26" ht="10.5" customHeight="1">
      <c r="H13" s="145"/>
      <c r="R13" s="145"/>
      <c r="S13" s="145"/>
      <c r="U13" s="145"/>
      <c r="V13" s="145"/>
      <c r="W13" s="145"/>
      <c r="X13" s="145"/>
      <c r="Y13"/>
      <c r="Z13"/>
    </row>
    <row r="14" spans="1:26" s="147" customFormat="1" ht="25.5" customHeight="1">
      <c r="A14" s="281"/>
      <c r="B14" s="281"/>
      <c r="C14" s="281"/>
      <c r="D14" s="281"/>
      <c r="E14" s="281"/>
      <c r="F14" s="281"/>
      <c r="G14" s="281"/>
      <c r="H14" s="281"/>
      <c r="I14" s="281"/>
      <c r="J14" s="281"/>
      <c r="K14" s="281"/>
      <c r="L14" s="281"/>
      <c r="M14" s="281"/>
      <c r="N14" s="281"/>
      <c r="O14" s="281"/>
      <c r="P14" s="281"/>
      <c r="R14" s="155"/>
      <c r="S14" s="155"/>
      <c r="U14" s="155"/>
      <c r="V14" s="155"/>
      <c r="W14" s="155"/>
      <c r="X14" s="155"/>
      <c r="Y14" s="155"/>
      <c r="Z14" s="155"/>
    </row>
    <row r="15" spans="1:26" s="147" customFormat="1" ht="25.5" customHeight="1">
      <c r="A15" s="275"/>
      <c r="B15" s="275"/>
      <c r="C15" s="275"/>
      <c r="D15" s="275"/>
      <c r="E15" s="275"/>
      <c r="F15" s="275"/>
      <c r="G15" s="275"/>
      <c r="H15" s="275"/>
      <c r="I15" s="275"/>
      <c r="J15" s="275"/>
      <c r="K15" s="275"/>
      <c r="L15" s="275"/>
      <c r="M15" s="275"/>
      <c r="N15" s="275"/>
      <c r="O15" s="275"/>
      <c r="P15" s="275"/>
      <c r="S15" s="155"/>
      <c r="T15" s="155"/>
      <c r="U15" s="155"/>
      <c r="V15" s="155"/>
      <c r="W15" s="155"/>
      <c r="X15"/>
      <c r="Y15"/>
      <c r="Z15" s="155"/>
    </row>
    <row r="16" spans="15:26" ht="12">
      <c r="O16" s="145"/>
      <c r="V16"/>
      <c r="W16"/>
      <c r="X16"/>
      <c r="Y16"/>
      <c r="Z16" s="145"/>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145"/>
    </row>
    <row r="21" ht="12">
      <c r="M21" s="145"/>
    </row>
    <row r="22" ht="12">
      <c r="B22" s="148" t="s">
        <v>1</v>
      </c>
    </row>
  </sheetData>
  <sheetProtection formatCells="0" formatColumns="0" formatRows="0"/>
  <mergeCells count="6">
    <mergeCell ref="A15:P15"/>
    <mergeCell ref="A8:P8"/>
    <mergeCell ref="A9:O9"/>
    <mergeCell ref="A11:P11"/>
    <mergeCell ref="A12:P12"/>
    <mergeCell ref="A14:P14"/>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7">
      <selection activeCell="A9" sqref="A9"/>
    </sheetView>
  </sheetViews>
  <sheetFormatPr defaultColWidth="9.33203125" defaultRowHeight="11.25"/>
  <cols>
    <col min="1" max="1" width="128.83203125" style="0" customWidth="1"/>
  </cols>
  <sheetData>
    <row r="1" ht="33" customHeight="1">
      <c r="A1" s="32" t="s">
        <v>2</v>
      </c>
    </row>
    <row r="2" s="143" customFormat="1" ht="21.75" customHeight="1">
      <c r="A2" s="144" t="s">
        <v>298</v>
      </c>
    </row>
    <row r="3" s="143" customFormat="1" ht="21.75" customHeight="1">
      <c r="A3" s="144" t="s">
        <v>299</v>
      </c>
    </row>
    <row r="4" s="143" customFormat="1" ht="21.75" customHeight="1">
      <c r="A4" s="144" t="s">
        <v>300</v>
      </c>
    </row>
    <row r="5" s="143" customFormat="1" ht="21.75" customHeight="1">
      <c r="A5" s="144" t="s">
        <v>301</v>
      </c>
    </row>
    <row r="6" s="143" customFormat="1" ht="21.75" customHeight="1">
      <c r="A6" s="144" t="s">
        <v>302</v>
      </c>
    </row>
    <row r="7" s="143" customFormat="1" ht="21.75" customHeight="1">
      <c r="A7" s="144" t="s">
        <v>303</v>
      </c>
    </row>
    <row r="8" s="143" customFormat="1" ht="21.75" customHeight="1">
      <c r="A8" s="144" t="s">
        <v>304</v>
      </c>
    </row>
    <row r="9" s="143" customFormat="1" ht="21.75" customHeight="1">
      <c r="A9" s="144" t="s">
        <v>305</v>
      </c>
    </row>
    <row r="10" s="143" customFormat="1" ht="21.75" customHeight="1">
      <c r="A10" s="144" t="s">
        <v>306</v>
      </c>
    </row>
    <row r="11" s="143" customFormat="1" ht="21.75" customHeight="1">
      <c r="A11" s="144" t="s">
        <v>307</v>
      </c>
    </row>
    <row r="12" s="143" customFormat="1" ht="21.75" customHeight="1">
      <c r="A12" s="144" t="s">
        <v>308</v>
      </c>
    </row>
    <row r="13" s="143" customFormat="1" ht="21.75" customHeight="1">
      <c r="A13" s="144" t="s">
        <v>309</v>
      </c>
    </row>
    <row r="14" s="143" customFormat="1" ht="21.75" customHeight="1">
      <c r="A14" s="144" t="s">
        <v>310</v>
      </c>
    </row>
    <row r="15" s="143" customFormat="1" ht="21.75" customHeight="1">
      <c r="A15" s="144" t="s">
        <v>311</v>
      </c>
    </row>
    <row r="16" s="143" customFormat="1" ht="21.75" customHeight="1">
      <c r="A16" s="144" t="s">
        <v>312</v>
      </c>
    </row>
    <row r="17" s="143" customFormat="1" ht="21.75" customHeight="1">
      <c r="A17" s="144" t="s">
        <v>313</v>
      </c>
    </row>
    <row r="18" s="143" customFormat="1" ht="21.75" customHeight="1">
      <c r="A18" s="144" t="s">
        <v>314</v>
      </c>
    </row>
    <row r="19" s="143" customFormat="1" ht="21.75" customHeight="1">
      <c r="A19" s="144" t="s">
        <v>315</v>
      </c>
    </row>
    <row r="20" s="143" customFormat="1" ht="21.75" customHeight="1">
      <c r="A20" s="144" t="s">
        <v>316</v>
      </c>
    </row>
    <row r="21" s="143"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zoomScale="60" zoomScaleNormal="60" zoomScalePageLayoutView="0" workbookViewId="0" topLeftCell="A1">
      <selection activeCell="D22" sqref="D22"/>
    </sheetView>
  </sheetViews>
  <sheetFormatPr defaultColWidth="12" defaultRowHeight="11.25"/>
  <cols>
    <col min="1" max="1" width="52.66015625" style="121" customWidth="1"/>
    <col min="2" max="2" width="21.5" style="121" customWidth="1"/>
    <col min="3" max="3" width="48.66015625" style="121" customWidth="1"/>
    <col min="4" max="4" width="22.16015625" style="121" customWidth="1"/>
    <col min="5" max="16384" width="12" style="121" customWidth="1"/>
  </cols>
  <sheetData>
    <row r="1" spans="1:22" ht="27">
      <c r="A1" s="282" t="s">
        <v>321</v>
      </c>
      <c r="B1" s="283"/>
      <c r="C1" s="283"/>
      <c r="D1" s="283"/>
      <c r="E1" s="122"/>
      <c r="F1" s="122"/>
      <c r="G1" s="122"/>
      <c r="H1" s="122"/>
      <c r="I1" s="122"/>
      <c r="J1" s="122"/>
      <c r="K1" s="122"/>
      <c r="L1" s="122"/>
      <c r="M1" s="122"/>
      <c r="N1" s="122"/>
      <c r="O1" s="122"/>
      <c r="P1" s="122"/>
      <c r="Q1" s="122"/>
      <c r="R1" s="122"/>
      <c r="S1" s="122"/>
      <c r="T1" s="122"/>
      <c r="U1" s="122"/>
      <c r="V1" s="122"/>
    </row>
    <row r="2" spans="1:22" ht="15">
      <c r="A2" s="123"/>
      <c r="B2" s="123"/>
      <c r="C2" s="123"/>
      <c r="D2" s="124" t="s">
        <v>3</v>
      </c>
      <c r="E2" s="125"/>
      <c r="F2" s="125"/>
      <c r="G2" s="125"/>
      <c r="H2" s="125"/>
      <c r="I2" s="125"/>
      <c r="J2" s="125"/>
      <c r="K2" s="125"/>
      <c r="L2" s="125"/>
      <c r="M2" s="125"/>
      <c r="N2" s="125"/>
      <c r="O2" s="125"/>
      <c r="P2" s="125"/>
      <c r="Q2" s="125"/>
      <c r="R2" s="125"/>
      <c r="S2" s="125"/>
      <c r="T2" s="125"/>
      <c r="U2" s="125"/>
      <c r="V2" s="125"/>
    </row>
    <row r="3" spans="1:22" ht="17.25" customHeight="1">
      <c r="A3" s="9" t="s">
        <v>290</v>
      </c>
      <c r="B3" s="126"/>
      <c r="C3" s="127"/>
      <c r="D3" s="124" t="s">
        <v>4</v>
      </c>
      <c r="E3" s="128"/>
      <c r="F3" s="128"/>
      <c r="G3" s="128"/>
      <c r="H3" s="128"/>
      <c r="I3" s="128"/>
      <c r="J3" s="128"/>
      <c r="K3" s="128"/>
      <c r="L3" s="128"/>
      <c r="M3" s="128"/>
      <c r="N3" s="128"/>
      <c r="O3" s="128"/>
      <c r="P3" s="128"/>
      <c r="Q3" s="128"/>
      <c r="R3" s="128"/>
      <c r="S3" s="128"/>
      <c r="T3" s="128"/>
      <c r="U3" s="128"/>
      <c r="V3" s="128"/>
    </row>
    <row r="4" spans="1:22" ht="18" customHeight="1">
      <c r="A4" s="129" t="s">
        <v>5</v>
      </c>
      <c r="B4" s="129"/>
      <c r="C4" s="129" t="s">
        <v>6</v>
      </c>
      <c r="D4" s="129"/>
      <c r="E4" s="125"/>
      <c r="F4" s="125"/>
      <c r="G4" s="125"/>
      <c r="H4" s="125"/>
      <c r="I4" s="125"/>
      <c r="J4" s="125"/>
      <c r="K4" s="125"/>
      <c r="L4" s="125"/>
      <c r="M4" s="125"/>
      <c r="N4" s="125"/>
      <c r="O4" s="125"/>
      <c r="P4" s="125"/>
      <c r="Q4" s="125"/>
      <c r="R4" s="125"/>
      <c r="S4" s="125"/>
      <c r="T4" s="125"/>
      <c r="U4" s="125"/>
      <c r="V4" s="125"/>
    </row>
    <row r="5" spans="1:22" ht="18" customHeight="1">
      <c r="A5" s="130" t="s">
        <v>7</v>
      </c>
      <c r="B5" s="131" t="s">
        <v>8</v>
      </c>
      <c r="C5" s="130" t="s">
        <v>7</v>
      </c>
      <c r="D5" s="132" t="s">
        <v>8</v>
      </c>
      <c r="E5" s="125"/>
      <c r="F5" s="125"/>
      <c r="G5" s="125"/>
      <c r="H5" s="125"/>
      <c r="I5" s="125"/>
      <c r="J5" s="125"/>
      <c r="K5" s="125"/>
      <c r="L5" s="125"/>
      <c r="M5" s="125"/>
      <c r="N5" s="125"/>
      <c r="O5" s="125"/>
      <c r="P5" s="125"/>
      <c r="Q5" s="125"/>
      <c r="R5" s="125"/>
      <c r="S5" s="125"/>
      <c r="T5" s="125"/>
      <c r="U5" s="125"/>
      <c r="V5" s="125"/>
    </row>
    <row r="6" spans="1:22" ht="18" customHeight="1">
      <c r="A6" s="55" t="s">
        <v>9</v>
      </c>
      <c r="B6" s="108">
        <v>1545.93</v>
      </c>
      <c r="C6" s="13" t="s">
        <v>10</v>
      </c>
      <c r="D6" s="14">
        <v>1133.56</v>
      </c>
      <c r="E6" s="125"/>
      <c r="F6" s="125"/>
      <c r="G6" s="125"/>
      <c r="H6" s="125"/>
      <c r="I6" s="125"/>
      <c r="J6" s="125"/>
      <c r="K6" s="125"/>
      <c r="L6" s="125"/>
      <c r="M6" s="125"/>
      <c r="N6" s="125"/>
      <c r="O6" s="125"/>
      <c r="P6" s="125"/>
      <c r="Q6" s="125"/>
      <c r="R6" s="125"/>
      <c r="S6" s="125"/>
      <c r="T6" s="125"/>
      <c r="U6" s="125"/>
      <c r="V6" s="125"/>
    </row>
    <row r="7" spans="1:22" ht="18" customHeight="1">
      <c r="A7" s="133" t="s">
        <v>11</v>
      </c>
      <c r="B7" s="134"/>
      <c r="C7" s="13" t="s">
        <v>12</v>
      </c>
      <c r="D7" s="14">
        <v>1133.56</v>
      </c>
      <c r="E7" s="125"/>
      <c r="F7" s="125"/>
      <c r="G7" s="125"/>
      <c r="H7" s="125"/>
      <c r="I7" s="125"/>
      <c r="J7" s="125"/>
      <c r="K7" s="125"/>
      <c r="L7" s="125"/>
      <c r="M7" s="125"/>
      <c r="N7" s="125"/>
      <c r="O7" s="125"/>
      <c r="P7" s="125"/>
      <c r="Q7" s="125"/>
      <c r="R7" s="125"/>
      <c r="S7" s="125"/>
      <c r="T7" s="125"/>
      <c r="U7" s="125"/>
      <c r="V7" s="125"/>
    </row>
    <row r="8" spans="1:22" ht="18" customHeight="1">
      <c r="A8" s="55" t="s">
        <v>13</v>
      </c>
      <c r="B8" s="134"/>
      <c r="C8" s="13" t="s">
        <v>14</v>
      </c>
      <c r="D8" s="14">
        <v>965.06</v>
      </c>
      <c r="E8" s="125"/>
      <c r="F8" s="125"/>
      <c r="G8" s="125"/>
      <c r="H8" s="125"/>
      <c r="I8" s="125"/>
      <c r="J8" s="125"/>
      <c r="K8" s="125"/>
      <c r="L8" s="125"/>
      <c r="M8" s="125"/>
      <c r="N8" s="125"/>
      <c r="O8" s="125"/>
      <c r="P8" s="125"/>
      <c r="Q8" s="125"/>
      <c r="R8" s="125"/>
      <c r="S8" s="125"/>
      <c r="T8" s="125"/>
      <c r="U8" s="125"/>
      <c r="V8" s="125"/>
    </row>
    <row r="9" spans="1:22" ht="18" customHeight="1">
      <c r="A9" s="55" t="s">
        <v>15</v>
      </c>
      <c r="B9" s="134"/>
      <c r="C9" s="13" t="s">
        <v>16</v>
      </c>
      <c r="D9" s="14">
        <v>58</v>
      </c>
      <c r="E9" s="125"/>
      <c r="F9" s="125"/>
      <c r="G9" s="125"/>
      <c r="H9" s="125"/>
      <c r="I9" s="125"/>
      <c r="J9" s="125"/>
      <c r="K9" s="125"/>
      <c r="L9" s="125"/>
      <c r="M9" s="125"/>
      <c r="N9" s="125"/>
      <c r="O9" s="125"/>
      <c r="P9" s="125"/>
      <c r="Q9" s="125"/>
      <c r="R9" s="125"/>
      <c r="S9" s="125"/>
      <c r="T9" s="125"/>
      <c r="U9" s="125"/>
      <c r="V9" s="125"/>
    </row>
    <row r="10" spans="1:22" ht="18" customHeight="1">
      <c r="A10" s="55" t="s">
        <v>17</v>
      </c>
      <c r="B10" s="134"/>
      <c r="C10" s="13" t="s">
        <v>18</v>
      </c>
      <c r="D10" s="14">
        <v>63</v>
      </c>
      <c r="E10" s="125"/>
      <c r="F10" s="125"/>
      <c r="G10" s="125"/>
      <c r="H10" s="125"/>
      <c r="I10" s="125"/>
      <c r="J10" s="125"/>
      <c r="K10" s="125"/>
      <c r="L10" s="125"/>
      <c r="M10" s="125"/>
      <c r="N10" s="125"/>
      <c r="O10" s="125"/>
      <c r="P10" s="125"/>
      <c r="Q10" s="125"/>
      <c r="R10" s="125"/>
      <c r="S10" s="125"/>
      <c r="T10" s="125"/>
      <c r="U10" s="125"/>
      <c r="V10" s="125"/>
    </row>
    <row r="11" spans="1:22" ht="18" customHeight="1">
      <c r="A11" s="55" t="s">
        <v>19</v>
      </c>
      <c r="B11" s="134"/>
      <c r="C11" s="13" t="s">
        <v>20</v>
      </c>
      <c r="D11" s="14">
        <v>6</v>
      </c>
      <c r="E11" s="125"/>
      <c r="F11" s="125"/>
      <c r="G11" s="125"/>
      <c r="H11" s="125"/>
      <c r="I11" s="125"/>
      <c r="J11" s="125"/>
      <c r="K11" s="125"/>
      <c r="L11" s="125"/>
      <c r="M11" s="125"/>
      <c r="N11" s="125"/>
      <c r="O11" s="125"/>
      <c r="P11" s="125"/>
      <c r="Q11" s="125"/>
      <c r="R11" s="125"/>
      <c r="S11" s="125"/>
      <c r="T11" s="125"/>
      <c r="U11" s="125"/>
      <c r="V11" s="125"/>
    </row>
    <row r="12" spans="1:22" ht="18" customHeight="1">
      <c r="A12" s="55" t="s">
        <v>21</v>
      </c>
      <c r="B12" s="134"/>
      <c r="C12" s="13" t="s">
        <v>22</v>
      </c>
      <c r="D12" s="14">
        <v>41.5</v>
      </c>
      <c r="E12" s="125"/>
      <c r="F12" s="125"/>
      <c r="G12" s="125"/>
      <c r="H12" s="125"/>
      <c r="I12" s="125"/>
      <c r="J12" s="125"/>
      <c r="K12" s="125"/>
      <c r="L12" s="125"/>
      <c r="M12" s="125"/>
      <c r="N12" s="125"/>
      <c r="O12" s="125"/>
      <c r="P12" s="125"/>
      <c r="Q12" s="125"/>
      <c r="R12" s="125"/>
      <c r="S12" s="125"/>
      <c r="T12" s="125"/>
      <c r="U12" s="125"/>
      <c r="V12" s="125"/>
    </row>
    <row r="13" spans="1:22" ht="18" customHeight="1">
      <c r="A13" s="133" t="s">
        <v>11</v>
      </c>
      <c r="B13" s="135"/>
      <c r="C13" s="13" t="s">
        <v>24</v>
      </c>
      <c r="D13" s="14">
        <v>240.98</v>
      </c>
      <c r="E13" s="125"/>
      <c r="F13" s="125"/>
      <c r="G13" s="125"/>
      <c r="H13" s="125"/>
      <c r="I13" s="125"/>
      <c r="J13" s="125"/>
      <c r="K13" s="125"/>
      <c r="L13" s="125"/>
      <c r="M13" s="125"/>
      <c r="N13" s="125"/>
      <c r="O13" s="125"/>
      <c r="P13" s="125"/>
      <c r="Q13" s="125"/>
      <c r="R13" s="125"/>
      <c r="S13" s="125"/>
      <c r="T13" s="125"/>
      <c r="U13" s="125"/>
      <c r="V13" s="125"/>
    </row>
    <row r="14" spans="1:22" ht="18" customHeight="1">
      <c r="A14" s="55" t="s">
        <v>23</v>
      </c>
      <c r="B14" s="135"/>
      <c r="C14" s="13" t="s">
        <v>25</v>
      </c>
      <c r="D14" s="14">
        <v>240.98</v>
      </c>
      <c r="E14" s="125"/>
      <c r="F14" s="125"/>
      <c r="G14" s="125"/>
      <c r="H14" s="125"/>
      <c r="I14" s="125"/>
      <c r="J14" s="125"/>
      <c r="K14" s="125"/>
      <c r="L14" s="125"/>
      <c r="M14" s="125"/>
      <c r="N14" s="125"/>
      <c r="O14" s="125"/>
      <c r="P14" s="125"/>
      <c r="Q14" s="125"/>
      <c r="R14" s="125"/>
      <c r="S14" s="125"/>
      <c r="T14" s="125"/>
      <c r="U14" s="125"/>
      <c r="V14" s="125"/>
    </row>
    <row r="15" spans="1:22" ht="18" customHeight="1">
      <c r="A15" s="136"/>
      <c r="B15" s="135"/>
      <c r="C15" s="13" t="s">
        <v>26</v>
      </c>
      <c r="D15" s="14">
        <v>119.21</v>
      </c>
      <c r="E15" s="125"/>
      <c r="F15" s="125"/>
      <c r="G15" s="125"/>
      <c r="H15" s="125"/>
      <c r="I15" s="125"/>
      <c r="J15" s="125"/>
      <c r="K15" s="125"/>
      <c r="L15" s="125"/>
      <c r="M15" s="125"/>
      <c r="N15" s="125"/>
      <c r="O15" s="125"/>
      <c r="P15" s="125"/>
      <c r="Q15" s="125"/>
      <c r="R15" s="125"/>
      <c r="S15" s="125"/>
      <c r="T15" s="125"/>
      <c r="U15" s="125"/>
      <c r="V15" s="125"/>
    </row>
    <row r="16" spans="1:22" ht="18" customHeight="1">
      <c r="A16" s="55"/>
      <c r="B16" s="135"/>
      <c r="C16" s="13" t="s">
        <v>27</v>
      </c>
      <c r="D16" s="14">
        <v>106.53</v>
      </c>
      <c r="E16" s="125"/>
      <c r="F16" s="125"/>
      <c r="G16" s="125"/>
      <c r="H16" s="125"/>
      <c r="I16" s="125"/>
      <c r="J16" s="125"/>
      <c r="K16" s="125"/>
      <c r="L16" s="125"/>
      <c r="M16" s="125"/>
      <c r="N16" s="125"/>
      <c r="O16" s="125"/>
      <c r="P16" s="125"/>
      <c r="Q16" s="125"/>
      <c r="R16" s="125"/>
      <c r="S16" s="125"/>
      <c r="T16" s="125"/>
      <c r="U16" s="125"/>
      <c r="V16" s="125"/>
    </row>
    <row r="17" spans="1:22" ht="18" customHeight="1">
      <c r="A17" s="55"/>
      <c r="B17" s="135"/>
      <c r="C17" s="13" t="s">
        <v>317</v>
      </c>
      <c r="D17" s="170">
        <v>15.24</v>
      </c>
      <c r="E17" s="125"/>
      <c r="F17" s="125"/>
      <c r="G17" s="125"/>
      <c r="H17" s="125"/>
      <c r="I17" s="125"/>
      <c r="J17" s="125"/>
      <c r="K17" s="125"/>
      <c r="L17" s="125"/>
      <c r="M17" s="125"/>
      <c r="N17" s="125"/>
      <c r="O17" s="125"/>
      <c r="P17" s="125"/>
      <c r="Q17" s="125"/>
      <c r="R17" s="125"/>
      <c r="S17" s="125"/>
      <c r="T17" s="125"/>
      <c r="U17" s="125"/>
      <c r="V17" s="125"/>
    </row>
    <row r="18" spans="1:22" ht="18" customHeight="1">
      <c r="A18" s="55"/>
      <c r="B18" s="135"/>
      <c r="C18" s="13" t="s">
        <v>28</v>
      </c>
      <c r="D18" s="14">
        <v>90.47</v>
      </c>
      <c r="E18" s="125"/>
      <c r="F18" s="125"/>
      <c r="G18" s="125"/>
      <c r="H18" s="125"/>
      <c r="I18" s="125"/>
      <c r="J18" s="125"/>
      <c r="K18" s="125"/>
      <c r="L18" s="125"/>
      <c r="M18" s="125"/>
      <c r="N18" s="125"/>
      <c r="O18" s="125"/>
      <c r="P18" s="125"/>
      <c r="Q18" s="125"/>
      <c r="R18" s="125"/>
      <c r="S18" s="125"/>
      <c r="T18" s="125"/>
      <c r="U18" s="125"/>
      <c r="V18" s="125"/>
    </row>
    <row r="19" spans="1:22" ht="18" customHeight="1">
      <c r="A19" s="55"/>
      <c r="B19" s="135"/>
      <c r="C19" s="13" t="s">
        <v>29</v>
      </c>
      <c r="D19" s="14">
        <v>90.47</v>
      </c>
      <c r="E19" s="125"/>
      <c r="F19" s="125"/>
      <c r="G19" s="125"/>
      <c r="H19" s="125"/>
      <c r="I19" s="125"/>
      <c r="J19" s="125"/>
      <c r="K19" s="125"/>
      <c r="L19" s="125"/>
      <c r="M19" s="125"/>
      <c r="N19" s="125"/>
      <c r="O19" s="125"/>
      <c r="P19" s="125"/>
      <c r="Q19" s="125"/>
      <c r="R19" s="125"/>
      <c r="S19" s="125"/>
      <c r="T19" s="125"/>
      <c r="U19" s="125"/>
      <c r="V19" s="125"/>
    </row>
    <row r="20" spans="1:22" ht="18" customHeight="1">
      <c r="A20" s="55"/>
      <c r="B20" s="135"/>
      <c r="C20" s="13" t="s">
        <v>30</v>
      </c>
      <c r="D20" s="14">
        <v>90.47</v>
      </c>
      <c r="E20" s="125"/>
      <c r="F20" s="125"/>
      <c r="G20" s="125"/>
      <c r="H20" s="125"/>
      <c r="I20" s="125"/>
      <c r="J20" s="125"/>
      <c r="K20" s="125"/>
      <c r="L20" s="125"/>
      <c r="M20" s="125"/>
      <c r="N20" s="125"/>
      <c r="O20" s="125"/>
      <c r="P20" s="125"/>
      <c r="Q20" s="125"/>
      <c r="R20" s="125"/>
      <c r="S20" s="125"/>
      <c r="T20" s="125"/>
      <c r="U20" s="125"/>
      <c r="V20" s="125"/>
    </row>
    <row r="21" spans="1:22" ht="18" customHeight="1">
      <c r="A21" s="55"/>
      <c r="B21" s="135"/>
      <c r="C21" s="13" t="s">
        <v>31</v>
      </c>
      <c r="D21" s="14">
        <v>80.92</v>
      </c>
      <c r="E21" s="125"/>
      <c r="F21" s="125"/>
      <c r="G21" s="125"/>
      <c r="H21" s="125"/>
      <c r="I21" s="125"/>
      <c r="J21" s="125"/>
      <c r="K21" s="125"/>
      <c r="L21" s="125"/>
      <c r="M21" s="125"/>
      <c r="N21" s="125"/>
      <c r="O21" s="125"/>
      <c r="P21" s="125"/>
      <c r="Q21" s="125"/>
      <c r="R21" s="125"/>
      <c r="S21" s="125"/>
      <c r="T21" s="125"/>
      <c r="U21" s="125"/>
      <c r="V21" s="125"/>
    </row>
    <row r="22" spans="1:22" ht="18" customHeight="1">
      <c r="A22" s="55"/>
      <c r="B22" s="135"/>
      <c r="C22" s="13" t="s">
        <v>32</v>
      </c>
      <c r="D22" s="14">
        <v>80.92</v>
      </c>
      <c r="E22" s="125"/>
      <c r="F22" s="125"/>
      <c r="G22" s="125"/>
      <c r="H22" s="125"/>
      <c r="I22" s="125"/>
      <c r="J22" s="125"/>
      <c r="K22" s="125"/>
      <c r="L22" s="125"/>
      <c r="M22" s="125"/>
      <c r="N22" s="125"/>
      <c r="O22" s="125"/>
      <c r="P22" s="125"/>
      <c r="Q22" s="125"/>
      <c r="R22" s="125"/>
      <c r="S22" s="125"/>
      <c r="T22" s="125"/>
      <c r="U22" s="125"/>
      <c r="V22" s="125"/>
    </row>
    <row r="23" spans="1:22" ht="18" customHeight="1">
      <c r="A23" s="55"/>
      <c r="B23" s="135"/>
      <c r="C23" s="13" t="s">
        <v>33</v>
      </c>
      <c r="D23" s="14">
        <v>80.92</v>
      </c>
      <c r="E23" s="125"/>
      <c r="F23" s="125"/>
      <c r="G23" s="125"/>
      <c r="H23" s="125"/>
      <c r="I23" s="125"/>
      <c r="J23" s="125"/>
      <c r="K23" s="125"/>
      <c r="L23" s="125"/>
      <c r="M23" s="125"/>
      <c r="N23" s="125"/>
      <c r="O23" s="125"/>
      <c r="P23" s="125"/>
      <c r="Q23" s="125"/>
      <c r="R23" s="125"/>
      <c r="S23" s="125"/>
      <c r="T23" s="125"/>
      <c r="U23" s="125"/>
      <c r="V23" s="125"/>
    </row>
    <row r="24" spans="1:22" ht="18" customHeight="1">
      <c r="A24" s="110"/>
      <c r="B24" s="135"/>
      <c r="C24" s="13"/>
      <c r="D24" s="137"/>
      <c r="E24" s="125"/>
      <c r="F24" s="125"/>
      <c r="G24" s="125"/>
      <c r="H24" s="125"/>
      <c r="I24" s="125"/>
      <c r="J24" s="125"/>
      <c r="K24" s="125"/>
      <c r="L24" s="125"/>
      <c r="M24" s="125"/>
      <c r="N24" s="125"/>
      <c r="O24" s="125"/>
      <c r="P24" s="125"/>
      <c r="Q24" s="125"/>
      <c r="R24" s="125"/>
      <c r="S24" s="125"/>
      <c r="T24" s="125"/>
      <c r="U24" s="125"/>
      <c r="V24" s="142"/>
    </row>
    <row r="25" spans="1:22" s="120" customFormat="1" ht="18" customHeight="1">
      <c r="A25" s="138" t="s">
        <v>34</v>
      </c>
      <c r="B25" s="107">
        <f>SUM(B6:B23)</f>
        <v>1545.93</v>
      </c>
      <c r="C25" s="138" t="s">
        <v>35</v>
      </c>
      <c r="D25" s="139">
        <f>D7+D13+D18+D21</f>
        <v>1545.93</v>
      </c>
      <c r="E25" s="140"/>
      <c r="F25" s="140"/>
      <c r="G25" s="140"/>
      <c r="H25" s="140"/>
      <c r="I25" s="140"/>
      <c r="J25" s="140"/>
      <c r="K25" s="140"/>
      <c r="L25" s="140"/>
      <c r="M25" s="140"/>
      <c r="N25" s="140"/>
      <c r="O25" s="140"/>
      <c r="P25" s="140"/>
      <c r="Q25" s="140"/>
      <c r="R25" s="140"/>
      <c r="S25" s="140"/>
      <c r="T25" s="140"/>
      <c r="U25" s="140"/>
      <c r="V25" s="140"/>
    </row>
    <row r="26" spans="1:4" ht="15">
      <c r="A26" s="141"/>
      <c r="B26" s="141"/>
      <c r="C26" s="284"/>
      <c r="D26" s="284"/>
    </row>
    <row r="27" spans="3:4" ht="15">
      <c r="C27" s="284"/>
      <c r="D27" s="284"/>
    </row>
  </sheetData>
  <sheetProtection/>
  <mergeCells count="2">
    <mergeCell ref="A1:D1"/>
    <mergeCell ref="C26:D27"/>
  </mergeCells>
  <printOptions horizontalCentered="1" verticalCentered="1"/>
  <pageMargins left="0.75" right="0.75"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2"/>
  <sheetViews>
    <sheetView showGridLines="0" showZeros="0" zoomScale="40" zoomScaleNormal="40" zoomScalePageLayoutView="0" workbookViewId="0" topLeftCell="A1">
      <selection activeCell="N8" sqref="N8"/>
    </sheetView>
  </sheetViews>
  <sheetFormatPr defaultColWidth="9.33203125" defaultRowHeight="11.25"/>
  <cols>
    <col min="1" max="1" width="18.33203125" style="16" customWidth="1"/>
    <col min="2" max="2" width="12.83203125" style="16" customWidth="1"/>
    <col min="3" max="3" width="14.5" style="16" bestFit="1" customWidth="1"/>
    <col min="4" max="6" width="10.33203125" style="16" customWidth="1"/>
    <col min="7" max="7" width="9.33203125" style="16" customWidth="1"/>
    <col min="8" max="8" width="10.33203125" style="16" customWidth="1"/>
    <col min="9" max="9" width="6.66015625" style="16" customWidth="1"/>
    <col min="10" max="10" width="12.66015625" style="16" customWidth="1"/>
    <col min="11" max="11" width="10" style="0" customWidth="1"/>
    <col min="12" max="12" width="13.33203125" style="16" customWidth="1"/>
    <col min="13" max="13" width="13.16015625" style="16" customWidth="1"/>
    <col min="14" max="14" width="11" style="16" customWidth="1"/>
    <col min="15" max="15" width="11.16015625" style="16" customWidth="1"/>
    <col min="16" max="16" width="12.33203125" style="16" customWidth="1"/>
    <col min="17" max="254" width="9.16015625" style="16" customWidth="1"/>
  </cols>
  <sheetData>
    <row r="1" spans="1:17" ht="36" customHeight="1">
      <c r="A1" s="172" t="s">
        <v>320</v>
      </c>
      <c r="B1" s="101"/>
      <c r="C1" s="101"/>
      <c r="D1" s="101"/>
      <c r="E1" s="101"/>
      <c r="F1" s="101"/>
      <c r="G1" s="101"/>
      <c r="H1" s="101"/>
      <c r="I1" s="101"/>
      <c r="J1" s="101"/>
      <c r="K1" s="118"/>
      <c r="L1" s="101"/>
      <c r="M1" s="101"/>
      <c r="N1" s="101"/>
      <c r="O1" s="101"/>
      <c r="P1" s="101"/>
      <c r="Q1" s="106"/>
    </row>
    <row r="2" spans="15:18" ht="17.25" customHeight="1">
      <c r="O2" s="288" t="s">
        <v>36</v>
      </c>
      <c r="P2" s="288"/>
      <c r="Q2"/>
      <c r="R2"/>
    </row>
    <row r="3" spans="1:18" ht="17.25" customHeight="1">
      <c r="A3" s="9" t="s">
        <v>291</v>
      </c>
      <c r="O3" s="288" t="s">
        <v>4</v>
      </c>
      <c r="P3" s="289"/>
      <c r="Q3"/>
      <c r="R3"/>
    </row>
    <row r="4" spans="1:17" s="88" customFormat="1" ht="19.5" customHeight="1">
      <c r="A4" s="294" t="s">
        <v>37</v>
      </c>
      <c r="B4" s="89" t="s">
        <v>38</v>
      </c>
      <c r="C4" s="90"/>
      <c r="D4" s="90"/>
      <c r="E4" s="90"/>
      <c r="F4" s="90"/>
      <c r="G4" s="90"/>
      <c r="H4" s="90"/>
      <c r="I4" s="90"/>
      <c r="J4" s="90"/>
      <c r="K4" s="94"/>
      <c r="L4" s="89" t="s">
        <v>39</v>
      </c>
      <c r="M4" s="90"/>
      <c r="N4" s="90"/>
      <c r="O4" s="90"/>
      <c r="P4" s="95"/>
      <c r="Q4" s="8"/>
    </row>
    <row r="5" spans="1:17" s="88" customFormat="1" ht="40.5" customHeight="1">
      <c r="A5" s="294"/>
      <c r="B5" s="295" t="s">
        <v>40</v>
      </c>
      <c r="C5" s="285" t="s">
        <v>9</v>
      </c>
      <c r="D5" s="285"/>
      <c r="E5" s="285" t="s">
        <v>13</v>
      </c>
      <c r="F5" s="285" t="s">
        <v>15</v>
      </c>
      <c r="G5" s="285" t="s">
        <v>17</v>
      </c>
      <c r="H5" s="285" t="s">
        <v>19</v>
      </c>
      <c r="I5" s="285" t="s">
        <v>21</v>
      </c>
      <c r="J5" s="285"/>
      <c r="K5" s="285" t="s">
        <v>23</v>
      </c>
      <c r="L5" s="286" t="s">
        <v>40</v>
      </c>
      <c r="M5" s="290" t="s">
        <v>41</v>
      </c>
      <c r="N5" s="291"/>
      <c r="O5" s="292"/>
      <c r="P5" s="286" t="s">
        <v>42</v>
      </c>
      <c r="Q5" s="8"/>
    </row>
    <row r="6" spans="1:17" s="88" customFormat="1" ht="62.25" customHeight="1">
      <c r="A6" s="294"/>
      <c r="B6" s="296"/>
      <c r="C6" s="3" t="s">
        <v>43</v>
      </c>
      <c r="D6" s="2" t="s">
        <v>44</v>
      </c>
      <c r="E6" s="285"/>
      <c r="F6" s="285"/>
      <c r="G6" s="285"/>
      <c r="H6" s="285"/>
      <c r="I6" s="3" t="s">
        <v>43</v>
      </c>
      <c r="J6" s="3" t="s">
        <v>44</v>
      </c>
      <c r="K6" s="285"/>
      <c r="L6" s="287"/>
      <c r="M6" s="50" t="s">
        <v>45</v>
      </c>
      <c r="N6" s="236" t="s">
        <v>46</v>
      </c>
      <c r="O6" s="236" t="s">
        <v>47</v>
      </c>
      <c r="P6" s="287"/>
      <c r="Q6" s="8"/>
    </row>
    <row r="7" spans="1:17" s="49" customFormat="1" ht="36" customHeight="1">
      <c r="A7" s="10" t="s">
        <v>40</v>
      </c>
      <c r="B7" s="177">
        <f>SUM(B8:B9)</f>
        <v>1545.93</v>
      </c>
      <c r="C7" s="174">
        <v>1545.93</v>
      </c>
      <c r="D7" s="117">
        <f>SUM(D8:D9)</f>
        <v>0</v>
      </c>
      <c r="E7" s="117">
        <f>SUM(E8:E9)</f>
        <v>0</v>
      </c>
      <c r="F7" s="117">
        <f>SUM(F8:F9)</f>
        <v>0</v>
      </c>
      <c r="G7" s="117"/>
      <c r="H7" s="117"/>
      <c r="I7" s="117"/>
      <c r="J7" s="117"/>
      <c r="K7" s="117">
        <f>SUM(K8:K9)</f>
        <v>0</v>
      </c>
      <c r="L7" s="174">
        <f>SUM(L8:L9)</f>
        <v>1545.9299999999998</v>
      </c>
      <c r="M7" s="174">
        <f>M8</f>
        <v>1038.61</v>
      </c>
      <c r="N7" s="238">
        <f>SUM(N8:N9)</f>
        <v>238.06</v>
      </c>
      <c r="O7" s="238">
        <f>SUM(O8:O9)</f>
        <v>100.76</v>
      </c>
      <c r="P7" s="238">
        <v>168.5</v>
      </c>
      <c r="Q7"/>
    </row>
    <row r="8" spans="1:16" ht="42.75" customHeight="1">
      <c r="A8" s="160" t="s">
        <v>293</v>
      </c>
      <c r="B8" s="176">
        <f>SUM(C8:K8)</f>
        <v>1545.93</v>
      </c>
      <c r="C8" s="173">
        <v>1545.93</v>
      </c>
      <c r="D8" s="76">
        <v>0</v>
      </c>
      <c r="E8" s="76">
        <v>0</v>
      </c>
      <c r="F8" s="76">
        <v>0</v>
      </c>
      <c r="G8" s="76"/>
      <c r="H8" s="76"/>
      <c r="I8" s="76"/>
      <c r="J8" s="76"/>
      <c r="K8" s="119">
        <v>0</v>
      </c>
      <c r="L8" s="175">
        <f>SUM(M8:P8)</f>
        <v>1545.9299999999998</v>
      </c>
      <c r="M8" s="173">
        <v>1038.61</v>
      </c>
      <c r="N8" s="237">
        <v>238.06</v>
      </c>
      <c r="O8" s="237">
        <v>100.76</v>
      </c>
      <c r="P8" s="173">
        <v>168.5</v>
      </c>
    </row>
    <row r="9" spans="1:16" ht="31.5" customHeight="1">
      <c r="A9" s="37"/>
      <c r="B9" s="76">
        <f>SUM(C9:K9)</f>
        <v>0</v>
      </c>
      <c r="C9" s="109"/>
      <c r="D9" s="109"/>
      <c r="E9" s="109"/>
      <c r="F9" s="109"/>
      <c r="G9" s="109"/>
      <c r="H9" s="109"/>
      <c r="I9" s="109"/>
      <c r="J9" s="109"/>
      <c r="K9" s="115"/>
      <c r="L9" s="76">
        <f>SUM(M9:P9)</f>
        <v>0</v>
      </c>
      <c r="M9" s="76"/>
      <c r="N9" s="76"/>
      <c r="O9" s="76"/>
      <c r="P9" s="111"/>
    </row>
    <row r="10" spans="1:16" ht="36.75" customHeight="1">
      <c r="A10" s="293"/>
      <c r="B10" s="293"/>
      <c r="C10" s="293"/>
      <c r="D10" s="293"/>
      <c r="E10" s="293"/>
      <c r="F10" s="293"/>
      <c r="G10" s="293"/>
      <c r="H10" s="293"/>
      <c r="I10" s="293"/>
      <c r="J10" s="293"/>
      <c r="K10" s="293"/>
      <c r="L10" s="293"/>
      <c r="M10" s="293"/>
      <c r="N10" s="293"/>
      <c r="O10" s="293"/>
      <c r="P10" s="293"/>
    </row>
    <row r="11" spans="6:11" ht="10.5" customHeight="1">
      <c r="F11" s="29"/>
      <c r="G11" s="29"/>
      <c r="H11" s="29"/>
      <c r="I11" s="29"/>
      <c r="J11" s="29"/>
      <c r="K11" s="78"/>
    </row>
    <row r="12" ht="10.5" customHeight="1">
      <c r="C12" s="29"/>
    </row>
  </sheetData>
  <sheetProtection/>
  <mergeCells count="15">
    <mergeCell ref="C5:D5"/>
    <mergeCell ref="I5:J5"/>
    <mergeCell ref="M5:O5"/>
    <mergeCell ref="A10:P10"/>
    <mergeCell ref="A4:A6"/>
    <mergeCell ref="B5:B6"/>
    <mergeCell ref="E5:E6"/>
    <mergeCell ref="F5:F6"/>
    <mergeCell ref="G5:G6"/>
    <mergeCell ref="H5:H6"/>
    <mergeCell ref="K5:K6"/>
    <mergeCell ref="L5:L6"/>
    <mergeCell ref="P5:P6"/>
    <mergeCell ref="O2:P2"/>
    <mergeCell ref="O3:P3"/>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27"/>
  <sheetViews>
    <sheetView showGridLines="0" showZeros="0" zoomScale="60" zoomScaleNormal="60" zoomScalePageLayoutView="0" workbookViewId="0" topLeftCell="A1">
      <selection activeCell="F10" sqref="F10"/>
    </sheetView>
  </sheetViews>
  <sheetFormatPr defaultColWidth="9.16015625" defaultRowHeight="11.25"/>
  <cols>
    <col min="1" max="1" width="25.5" style="16" bestFit="1" customWidth="1"/>
    <col min="2" max="2" width="5.5" style="16" bestFit="1" customWidth="1"/>
    <col min="3" max="3" width="4.5" style="16" customWidth="1"/>
    <col min="4" max="4" width="6.66015625" style="16" customWidth="1"/>
    <col min="5" max="5" width="37.66015625" style="16" customWidth="1"/>
    <col min="6" max="7" width="14.5" style="16" bestFit="1" customWidth="1"/>
    <col min="8" max="11" width="9.33203125" style="16" customWidth="1"/>
    <col min="12" max="12" width="8.83203125" style="0" customWidth="1"/>
    <col min="13" max="13" width="6.66015625" style="16" customWidth="1"/>
    <col min="14" max="16" width="9.33203125" style="16" customWidth="1"/>
    <col min="17" max="249" width="9.16015625" style="16" customWidth="1"/>
  </cols>
  <sheetData>
    <row r="1" spans="1:15" ht="28.5" customHeight="1">
      <c r="A1" s="303" t="s">
        <v>319</v>
      </c>
      <c r="B1" s="304"/>
      <c r="C1" s="304"/>
      <c r="D1" s="304"/>
      <c r="E1" s="304"/>
      <c r="F1" s="304"/>
      <c r="G1" s="304"/>
      <c r="H1" s="304"/>
      <c r="I1" s="304"/>
      <c r="J1" s="304"/>
      <c r="K1" s="304"/>
      <c r="L1" s="304"/>
      <c r="M1" s="304"/>
      <c r="N1" s="304"/>
      <c r="O1" s="304"/>
    </row>
    <row r="2" spans="13:15" ht="10.5" customHeight="1">
      <c r="M2"/>
      <c r="N2" s="112"/>
      <c r="O2" s="113" t="s">
        <v>48</v>
      </c>
    </row>
    <row r="3" spans="1:15" ht="17.25" customHeight="1">
      <c r="A3" s="157" t="s">
        <v>291</v>
      </c>
      <c r="B3" s="61"/>
      <c r="C3" s="61"/>
      <c r="D3" s="61"/>
      <c r="E3" s="61"/>
      <c r="M3"/>
      <c r="N3" s="305" t="s">
        <v>4</v>
      </c>
      <c r="O3" s="305"/>
    </row>
    <row r="4" spans="1:15" s="88" customFormat="1" ht="14.25" customHeight="1">
      <c r="A4" s="295" t="s">
        <v>37</v>
      </c>
      <c r="B4" s="306" t="s">
        <v>49</v>
      </c>
      <c r="C4" s="306"/>
      <c r="D4" s="306"/>
      <c r="E4" s="300" t="s">
        <v>50</v>
      </c>
      <c r="F4" s="307" t="s">
        <v>38</v>
      </c>
      <c r="G4" s="307"/>
      <c r="H4" s="307"/>
      <c r="I4" s="307"/>
      <c r="J4" s="307"/>
      <c r="K4" s="307"/>
      <c r="L4" s="307"/>
      <c r="M4" s="307"/>
      <c r="N4" s="307"/>
      <c r="O4" s="307"/>
    </row>
    <row r="5" spans="1:15" s="88" customFormat="1" ht="45.75" customHeight="1">
      <c r="A5" s="297"/>
      <c r="B5" s="298" t="s">
        <v>51</v>
      </c>
      <c r="C5" s="298" t="s">
        <v>52</v>
      </c>
      <c r="D5" s="298" t="s">
        <v>53</v>
      </c>
      <c r="E5" s="301"/>
      <c r="F5" s="295" t="s">
        <v>40</v>
      </c>
      <c r="G5" s="285" t="s">
        <v>9</v>
      </c>
      <c r="H5" s="285"/>
      <c r="I5" s="285" t="s">
        <v>13</v>
      </c>
      <c r="J5" s="285" t="s">
        <v>15</v>
      </c>
      <c r="K5" s="285" t="s">
        <v>17</v>
      </c>
      <c r="L5" s="285" t="s">
        <v>19</v>
      </c>
      <c r="M5" s="285" t="s">
        <v>21</v>
      </c>
      <c r="N5" s="285"/>
      <c r="O5" s="285" t="s">
        <v>23</v>
      </c>
    </row>
    <row r="6" spans="1:15" s="88" customFormat="1" ht="51.75" customHeight="1">
      <c r="A6" s="296"/>
      <c r="B6" s="299"/>
      <c r="C6" s="299"/>
      <c r="D6" s="299"/>
      <c r="E6" s="302"/>
      <c r="F6" s="296"/>
      <c r="G6" s="3" t="s">
        <v>43</v>
      </c>
      <c r="H6" s="2" t="s">
        <v>44</v>
      </c>
      <c r="I6" s="285"/>
      <c r="J6" s="285"/>
      <c r="K6" s="285"/>
      <c r="L6" s="285"/>
      <c r="M6" s="3" t="s">
        <v>43</v>
      </c>
      <c r="N6" s="3" t="s">
        <v>44</v>
      </c>
      <c r="O6" s="285"/>
    </row>
    <row r="7" spans="1:249" s="8" customFormat="1" ht="29.25" customHeight="1">
      <c r="A7" s="158" t="s">
        <v>293</v>
      </c>
      <c r="B7" s="62"/>
      <c r="C7" s="62"/>
      <c r="D7" s="62"/>
      <c r="E7" s="63" t="s">
        <v>40</v>
      </c>
      <c r="F7" s="107">
        <f>F9+F16+F21+F24</f>
        <v>1545.93</v>
      </c>
      <c r="G7" s="107">
        <f>G9+G16+G21+G24</f>
        <v>1545.93</v>
      </c>
      <c r="H7" s="107">
        <v>0</v>
      </c>
      <c r="I7" s="107">
        <v>0</v>
      </c>
      <c r="J7" s="107">
        <v>0</v>
      </c>
      <c r="K7" s="107"/>
      <c r="L7" s="114">
        <v>0</v>
      </c>
      <c r="M7" s="68"/>
      <c r="N7" s="68"/>
      <c r="O7" s="68"/>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15" ht="27.75" customHeight="1">
      <c r="A8" s="160" t="s">
        <v>293</v>
      </c>
      <c r="B8" s="65"/>
      <c r="C8" s="65"/>
      <c r="D8" s="65"/>
      <c r="E8" s="36"/>
      <c r="F8" s="76">
        <v>1545.93</v>
      </c>
      <c r="G8" s="108">
        <v>1545.93</v>
      </c>
      <c r="H8" s="109"/>
      <c r="I8" s="109"/>
      <c r="J8" s="109"/>
      <c r="K8" s="109"/>
      <c r="L8" s="115"/>
      <c r="M8" s="31"/>
      <c r="N8" s="31"/>
      <c r="O8" s="31"/>
    </row>
    <row r="9" spans="1:15" ht="12.75">
      <c r="A9" s="37"/>
      <c r="B9" s="65" t="s">
        <v>54</v>
      </c>
      <c r="C9" s="65"/>
      <c r="D9" s="65"/>
      <c r="E9" s="13" t="s">
        <v>55</v>
      </c>
      <c r="F9" s="102">
        <v>1133.56</v>
      </c>
      <c r="G9" s="102">
        <v>1133.56</v>
      </c>
      <c r="H9" s="109"/>
      <c r="I9" s="109"/>
      <c r="J9" s="111"/>
      <c r="K9" s="111"/>
      <c r="L9" s="115"/>
      <c r="M9" s="31"/>
      <c r="N9" s="31"/>
      <c r="O9" s="31"/>
    </row>
    <row r="10" spans="1:15" ht="12.75">
      <c r="A10" s="43"/>
      <c r="B10" s="65"/>
      <c r="C10" s="87">
        <v>1</v>
      </c>
      <c r="D10" s="65"/>
      <c r="E10" s="13" t="s">
        <v>12</v>
      </c>
      <c r="F10" s="102">
        <v>1133.56</v>
      </c>
      <c r="G10" s="102">
        <v>1133.56</v>
      </c>
      <c r="H10" s="109"/>
      <c r="I10" s="109"/>
      <c r="J10" s="111"/>
      <c r="K10" s="111"/>
      <c r="L10" s="115"/>
      <c r="M10" s="31"/>
      <c r="N10" s="31"/>
      <c r="O10" s="31"/>
    </row>
    <row r="11" spans="1:15" ht="12.75">
      <c r="A11" s="43"/>
      <c r="B11" s="87">
        <v>201</v>
      </c>
      <c r="C11" s="87">
        <v>1</v>
      </c>
      <c r="D11" s="87">
        <v>1</v>
      </c>
      <c r="E11" s="13" t="s">
        <v>14</v>
      </c>
      <c r="F11" s="102">
        <v>965.06</v>
      </c>
      <c r="G11" s="102">
        <v>965.06</v>
      </c>
      <c r="H11" s="109"/>
      <c r="I11" s="109"/>
      <c r="J11" s="111"/>
      <c r="K11" s="111"/>
      <c r="L11" s="115"/>
      <c r="M11" s="31"/>
      <c r="N11" s="31"/>
      <c r="O11" s="31"/>
    </row>
    <row r="12" spans="1:15" ht="12.75">
      <c r="A12" s="110"/>
      <c r="B12" s="87">
        <v>201</v>
      </c>
      <c r="C12" s="87">
        <v>1</v>
      </c>
      <c r="D12" s="87">
        <v>2</v>
      </c>
      <c r="E12" s="13" t="s">
        <v>16</v>
      </c>
      <c r="F12" s="102">
        <v>58</v>
      </c>
      <c r="G12" s="102">
        <v>58</v>
      </c>
      <c r="H12" s="109"/>
      <c r="I12" s="109"/>
      <c r="J12" s="109"/>
      <c r="K12" s="109"/>
      <c r="L12" s="115"/>
      <c r="M12" s="31"/>
      <c r="N12" s="31"/>
      <c r="O12" s="31"/>
    </row>
    <row r="13" spans="1:15" ht="12.75">
      <c r="A13" s="37"/>
      <c r="B13" s="87">
        <v>201</v>
      </c>
      <c r="C13" s="87">
        <v>1</v>
      </c>
      <c r="D13" s="87">
        <v>4</v>
      </c>
      <c r="E13" s="13" t="s">
        <v>18</v>
      </c>
      <c r="F13" s="102">
        <v>63</v>
      </c>
      <c r="G13" s="102">
        <v>63</v>
      </c>
      <c r="H13" s="109"/>
      <c r="I13" s="109"/>
      <c r="J13" s="109"/>
      <c r="K13" s="109"/>
      <c r="L13" s="115"/>
      <c r="M13" s="31"/>
      <c r="N13" s="31"/>
      <c r="O13" s="31"/>
    </row>
    <row r="14" spans="1:15" ht="12.75">
      <c r="A14" s="37"/>
      <c r="B14" s="87">
        <v>201</v>
      </c>
      <c r="C14" s="87">
        <v>1</v>
      </c>
      <c r="D14" s="87">
        <v>5</v>
      </c>
      <c r="E14" s="13" t="s">
        <v>20</v>
      </c>
      <c r="F14" s="102">
        <v>6</v>
      </c>
      <c r="G14" s="102">
        <v>6</v>
      </c>
      <c r="H14" s="109"/>
      <c r="I14" s="109"/>
      <c r="J14" s="109"/>
      <c r="K14" s="109"/>
      <c r="L14" s="115"/>
      <c r="M14" s="31"/>
      <c r="N14" s="31"/>
      <c r="O14" s="31"/>
    </row>
    <row r="15" spans="1:15" ht="12.75">
      <c r="A15" s="37"/>
      <c r="B15" s="87">
        <v>201</v>
      </c>
      <c r="C15" s="87">
        <v>1</v>
      </c>
      <c r="D15" s="87">
        <v>8</v>
      </c>
      <c r="E15" s="13" t="s">
        <v>22</v>
      </c>
      <c r="F15" s="102">
        <v>41.5</v>
      </c>
      <c r="G15" s="102">
        <v>41.5</v>
      </c>
      <c r="H15" s="111"/>
      <c r="I15" s="109"/>
      <c r="J15" s="109"/>
      <c r="K15" s="109"/>
      <c r="L15" s="115"/>
      <c r="M15" s="31"/>
      <c r="N15" s="31"/>
      <c r="O15" s="31"/>
    </row>
    <row r="16" spans="1:15" ht="12.75">
      <c r="A16" s="37"/>
      <c r="B16" s="87">
        <v>208</v>
      </c>
      <c r="C16" s="87"/>
      <c r="D16" s="87"/>
      <c r="E16" s="13" t="s">
        <v>56</v>
      </c>
      <c r="F16" s="102">
        <v>240.98</v>
      </c>
      <c r="G16" s="102">
        <v>240.98</v>
      </c>
      <c r="H16" s="111"/>
      <c r="I16" s="111"/>
      <c r="J16" s="109"/>
      <c r="K16" s="109"/>
      <c r="L16" s="115"/>
      <c r="M16" s="31"/>
      <c r="N16" s="31"/>
      <c r="O16" s="31"/>
    </row>
    <row r="17" spans="1:15" ht="12.75">
      <c r="A17" s="37"/>
      <c r="B17" s="87"/>
      <c r="C17" s="87">
        <v>5</v>
      </c>
      <c r="D17" s="87"/>
      <c r="E17" s="13" t="s">
        <v>25</v>
      </c>
      <c r="F17" s="102">
        <v>240.98</v>
      </c>
      <c r="G17" s="102">
        <v>240.98</v>
      </c>
      <c r="H17" s="111"/>
      <c r="I17" s="111"/>
      <c r="J17" s="111"/>
      <c r="K17" s="111"/>
      <c r="L17" s="116"/>
      <c r="M17" s="31"/>
      <c r="N17" s="31"/>
      <c r="O17" s="31"/>
    </row>
    <row r="18" spans="1:15" ht="12.75">
      <c r="A18" s="37"/>
      <c r="B18" s="87">
        <v>208</v>
      </c>
      <c r="C18" s="87">
        <v>5</v>
      </c>
      <c r="D18" s="87">
        <v>1</v>
      </c>
      <c r="E18" s="13" t="s">
        <v>26</v>
      </c>
      <c r="F18" s="102">
        <v>119.21</v>
      </c>
      <c r="G18" s="102">
        <v>119.21</v>
      </c>
      <c r="H18" s="111"/>
      <c r="I18" s="111"/>
      <c r="J18" s="111"/>
      <c r="K18" s="111"/>
      <c r="L18" s="116"/>
      <c r="M18" s="31"/>
      <c r="N18" s="31"/>
      <c r="O18" s="31"/>
    </row>
    <row r="19" spans="1:15" ht="12.75">
      <c r="A19" s="37"/>
      <c r="B19" s="87">
        <v>208</v>
      </c>
      <c r="C19" s="87">
        <v>5</v>
      </c>
      <c r="D19" s="87">
        <v>5</v>
      </c>
      <c r="E19" s="13" t="s">
        <v>27</v>
      </c>
      <c r="F19" s="102">
        <v>106.53</v>
      </c>
      <c r="G19" s="102">
        <v>106.53</v>
      </c>
      <c r="H19" s="111"/>
      <c r="I19" s="111"/>
      <c r="J19" s="111"/>
      <c r="K19" s="111"/>
      <c r="L19" s="116"/>
      <c r="M19" s="31"/>
      <c r="N19" s="31"/>
      <c r="O19" s="31"/>
    </row>
    <row r="20" spans="1:15" ht="12.75">
      <c r="A20" s="37"/>
      <c r="B20" s="87">
        <v>208</v>
      </c>
      <c r="C20" s="87">
        <v>5</v>
      </c>
      <c r="D20" s="87">
        <v>6</v>
      </c>
      <c r="E20" s="171" t="s">
        <v>318</v>
      </c>
      <c r="F20" s="102">
        <v>15.24</v>
      </c>
      <c r="G20" s="102">
        <v>15.24</v>
      </c>
      <c r="H20" s="111"/>
      <c r="I20" s="111"/>
      <c r="J20" s="111"/>
      <c r="K20" s="111"/>
      <c r="L20" s="116"/>
      <c r="M20" s="31"/>
      <c r="N20" s="31"/>
      <c r="O20" s="31"/>
    </row>
    <row r="21" spans="1:15" ht="12.75">
      <c r="A21" s="37"/>
      <c r="B21" s="87">
        <v>210</v>
      </c>
      <c r="C21" s="87"/>
      <c r="D21" s="87"/>
      <c r="E21" s="13" t="s">
        <v>57</v>
      </c>
      <c r="F21" s="102">
        <v>90.47</v>
      </c>
      <c r="G21" s="102">
        <v>90.47</v>
      </c>
      <c r="H21" s="111"/>
      <c r="I21" s="111"/>
      <c r="J21" s="111"/>
      <c r="K21" s="111"/>
      <c r="L21" s="116"/>
      <c r="M21" s="31"/>
      <c r="N21" s="31"/>
      <c r="O21" s="31"/>
    </row>
    <row r="22" spans="1:15" ht="12.75">
      <c r="A22" s="37"/>
      <c r="B22" s="87"/>
      <c r="C22" s="87">
        <v>11</v>
      </c>
      <c r="D22" s="87"/>
      <c r="E22" s="13" t="s">
        <v>29</v>
      </c>
      <c r="F22" s="102">
        <v>90.47</v>
      </c>
      <c r="G22" s="102">
        <v>90.47</v>
      </c>
      <c r="H22" s="111"/>
      <c r="I22" s="111"/>
      <c r="J22" s="111"/>
      <c r="K22" s="111"/>
      <c r="L22" s="116"/>
      <c r="M22" s="31"/>
      <c r="N22" s="31"/>
      <c r="O22" s="31"/>
    </row>
    <row r="23" spans="1:15" ht="12.75">
      <c r="A23" s="37"/>
      <c r="B23" s="87">
        <v>210</v>
      </c>
      <c r="C23" s="87">
        <v>11</v>
      </c>
      <c r="D23" s="87">
        <v>1</v>
      </c>
      <c r="E23" s="13" t="s">
        <v>30</v>
      </c>
      <c r="F23" s="102">
        <v>90.47</v>
      </c>
      <c r="G23" s="102">
        <v>90.47</v>
      </c>
      <c r="H23" s="111"/>
      <c r="I23" s="111"/>
      <c r="J23" s="111"/>
      <c r="K23" s="111"/>
      <c r="L23" s="116"/>
      <c r="M23" s="31"/>
      <c r="N23" s="31"/>
      <c r="O23" s="31"/>
    </row>
    <row r="24" spans="1:15" ht="12.75">
      <c r="A24" s="37"/>
      <c r="B24" s="87">
        <v>221</v>
      </c>
      <c r="C24" s="87"/>
      <c r="D24" s="87"/>
      <c r="E24" s="13" t="s">
        <v>58</v>
      </c>
      <c r="F24" s="102">
        <v>80.92</v>
      </c>
      <c r="G24" s="102">
        <v>80.92</v>
      </c>
      <c r="H24" s="111"/>
      <c r="I24" s="111"/>
      <c r="J24" s="111"/>
      <c r="K24" s="111"/>
      <c r="L24" s="116"/>
      <c r="M24" s="31"/>
      <c r="N24" s="31"/>
      <c r="O24" s="31"/>
    </row>
    <row r="25" spans="1:15" ht="12.75">
      <c r="A25" s="37"/>
      <c r="B25" s="87"/>
      <c r="C25" s="87">
        <v>2</v>
      </c>
      <c r="D25" s="87"/>
      <c r="E25" s="13" t="s">
        <v>32</v>
      </c>
      <c r="F25" s="102">
        <v>80.92</v>
      </c>
      <c r="G25" s="102">
        <v>80.92</v>
      </c>
      <c r="H25" s="111"/>
      <c r="I25" s="111"/>
      <c r="J25" s="111"/>
      <c r="K25" s="111"/>
      <c r="L25" s="116"/>
      <c r="M25" s="31"/>
      <c r="N25" s="31"/>
      <c r="O25" s="31"/>
    </row>
    <row r="26" spans="1:15" ht="12.75">
      <c r="A26" s="37"/>
      <c r="B26" s="87">
        <v>221</v>
      </c>
      <c r="C26" s="87">
        <v>2</v>
      </c>
      <c r="D26" s="87">
        <v>1</v>
      </c>
      <c r="E26" s="13" t="s">
        <v>33</v>
      </c>
      <c r="F26" s="102">
        <v>80.92</v>
      </c>
      <c r="G26" s="102">
        <v>80.92</v>
      </c>
      <c r="H26" s="111"/>
      <c r="I26" s="111"/>
      <c r="J26" s="111"/>
      <c r="K26" s="111"/>
      <c r="L26" s="116"/>
      <c r="M26" s="31"/>
      <c r="N26" s="31"/>
      <c r="O26" s="31"/>
    </row>
    <row r="27" spans="1:15" ht="15">
      <c r="A27" s="293"/>
      <c r="B27" s="293"/>
      <c r="C27" s="293"/>
      <c r="D27" s="293"/>
      <c r="E27" s="293"/>
      <c r="F27" s="293"/>
      <c r="G27" s="293"/>
      <c r="H27" s="293"/>
      <c r="I27" s="293"/>
      <c r="J27" s="293"/>
      <c r="K27" s="293"/>
      <c r="L27" s="293"/>
      <c r="M27" s="293"/>
      <c r="N27" s="293"/>
      <c r="O27" s="293"/>
    </row>
  </sheetData>
  <sheetProtection/>
  <mergeCells count="18">
    <mergeCell ref="A1:O1"/>
    <mergeCell ref="N3:O3"/>
    <mergeCell ref="B4:D4"/>
    <mergeCell ref="F4:O4"/>
    <mergeCell ref="G5:H5"/>
    <mergeCell ref="M5:N5"/>
    <mergeCell ref="L5:L6"/>
    <mergeCell ref="O5:O6"/>
    <mergeCell ref="A27:O27"/>
    <mergeCell ref="A4:A6"/>
    <mergeCell ref="B5:B6"/>
    <mergeCell ref="C5:C6"/>
    <mergeCell ref="D5:D6"/>
    <mergeCell ref="E4:E6"/>
    <mergeCell ref="F5:F6"/>
    <mergeCell ref="I5:I6"/>
    <mergeCell ref="J5:J6"/>
    <mergeCell ref="K5:K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7"/>
  <sheetViews>
    <sheetView showGridLines="0" showZeros="0" zoomScale="60" zoomScaleNormal="60" zoomScalePageLayoutView="0" workbookViewId="0" topLeftCell="B1">
      <selection activeCell="G10" sqref="G10"/>
    </sheetView>
  </sheetViews>
  <sheetFormatPr defaultColWidth="9.16015625" defaultRowHeight="11.25"/>
  <cols>
    <col min="1" max="1" width="22.16015625" style="16" customWidth="1"/>
    <col min="2" max="4" width="7.5" style="16" customWidth="1"/>
    <col min="5" max="5" width="42" style="16" bestFit="1" customWidth="1"/>
    <col min="6" max="6" width="14.5" style="16" bestFit="1" customWidth="1"/>
    <col min="7" max="10" width="13.16015625" style="16" customWidth="1"/>
    <col min="11" max="11" width="10.83203125" style="16" customWidth="1"/>
    <col min="12" max="248" width="9.16015625" style="16" customWidth="1"/>
    <col min="249" max="254" width="9.16015625" style="0" customWidth="1"/>
  </cols>
  <sheetData>
    <row r="1" spans="1:11" ht="27">
      <c r="A1" s="172" t="s">
        <v>324</v>
      </c>
      <c r="B1" s="101"/>
      <c r="C1" s="101"/>
      <c r="D1" s="101"/>
      <c r="E1" s="101"/>
      <c r="F1" s="101"/>
      <c r="G1" s="101"/>
      <c r="H1" s="101"/>
      <c r="I1" s="101"/>
      <c r="J1" s="101"/>
      <c r="K1" s="106"/>
    </row>
    <row r="2" spans="9:12" ht="12.75">
      <c r="I2" s="288" t="s">
        <v>59</v>
      </c>
      <c r="J2" s="288"/>
      <c r="K2"/>
      <c r="L2"/>
    </row>
    <row r="3" spans="1:12" ht="17.25" customHeight="1">
      <c r="A3" s="157" t="s">
        <v>291</v>
      </c>
      <c r="B3" s="61"/>
      <c r="C3" s="61"/>
      <c r="D3" s="61"/>
      <c r="E3" s="61"/>
      <c r="I3" s="288" t="s">
        <v>4</v>
      </c>
      <c r="J3" s="289"/>
      <c r="K3"/>
      <c r="L3"/>
    </row>
    <row r="4" spans="1:11" s="88" customFormat="1" ht="12.75">
      <c r="A4" s="294" t="s">
        <v>37</v>
      </c>
      <c r="B4" s="306" t="s">
        <v>49</v>
      </c>
      <c r="C4" s="306"/>
      <c r="D4" s="306"/>
      <c r="E4" s="311" t="s">
        <v>50</v>
      </c>
      <c r="F4" s="89" t="s">
        <v>39</v>
      </c>
      <c r="G4" s="90"/>
      <c r="H4" s="90"/>
      <c r="I4" s="90"/>
      <c r="J4" s="95"/>
      <c r="K4" s="8"/>
    </row>
    <row r="5" spans="1:11" s="88" customFormat="1" ht="12.75">
      <c r="A5" s="294"/>
      <c r="B5" s="309" t="s">
        <v>51</v>
      </c>
      <c r="C5" s="309" t="s">
        <v>52</v>
      </c>
      <c r="D5" s="309" t="s">
        <v>53</v>
      </c>
      <c r="E5" s="311"/>
      <c r="F5" s="286" t="s">
        <v>40</v>
      </c>
      <c r="G5" s="290" t="s">
        <v>41</v>
      </c>
      <c r="H5" s="291"/>
      <c r="I5" s="292"/>
      <c r="J5" s="286" t="s">
        <v>42</v>
      </c>
      <c r="K5" s="8"/>
    </row>
    <row r="6" spans="1:11" s="88" customFormat="1" ht="27.75" customHeight="1">
      <c r="A6" s="294"/>
      <c r="B6" s="310"/>
      <c r="C6" s="310"/>
      <c r="D6" s="310"/>
      <c r="E6" s="311"/>
      <c r="F6" s="287"/>
      <c r="G6" s="50" t="s">
        <v>45</v>
      </c>
      <c r="H6" s="50" t="s">
        <v>46</v>
      </c>
      <c r="I6" s="50" t="s">
        <v>47</v>
      </c>
      <c r="J6" s="287"/>
      <c r="K6" s="8"/>
    </row>
    <row r="7" spans="1:248" s="8" customFormat="1" ht="29.25" customHeight="1">
      <c r="A7" s="158" t="s">
        <v>292</v>
      </c>
      <c r="B7" s="62"/>
      <c r="C7" s="62"/>
      <c r="D7" s="62"/>
      <c r="E7" s="166" t="s">
        <v>40</v>
      </c>
      <c r="F7" s="164">
        <f>F8+F15+F20+F23</f>
        <v>1545.93</v>
      </c>
      <c r="G7" s="164">
        <f>G8+G15+G20+G23</f>
        <v>1038.6100000000001</v>
      </c>
      <c r="H7" s="164">
        <f>H8+H15</f>
        <v>238.06</v>
      </c>
      <c r="I7" s="164">
        <f>I8+I15</f>
        <v>100.75999999999999</v>
      </c>
      <c r="J7" s="164">
        <f>J8</f>
        <v>168.5</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10" ht="29.25" customHeight="1">
      <c r="A8" s="159" t="s">
        <v>292</v>
      </c>
      <c r="B8" s="87">
        <v>201</v>
      </c>
      <c r="C8" s="87"/>
      <c r="D8" s="87"/>
      <c r="E8" s="167" t="s">
        <v>55</v>
      </c>
      <c r="F8" s="165">
        <v>1133.56</v>
      </c>
      <c r="G8" s="165">
        <v>745.45</v>
      </c>
      <c r="H8" s="165">
        <v>218.17</v>
      </c>
      <c r="I8" s="165">
        <v>1.44</v>
      </c>
      <c r="J8" s="102">
        <v>168.5</v>
      </c>
    </row>
    <row r="9" spans="1:10" ht="16.5" customHeight="1">
      <c r="A9" s="103"/>
      <c r="B9" s="87"/>
      <c r="C9" s="104" t="s">
        <v>60</v>
      </c>
      <c r="D9" s="104"/>
      <c r="E9" s="167" t="s">
        <v>12</v>
      </c>
      <c r="F9" s="165">
        <v>1133.56</v>
      </c>
      <c r="G9" s="165">
        <v>745.45</v>
      </c>
      <c r="H9" s="165">
        <v>218.17</v>
      </c>
      <c r="I9" s="165">
        <v>1.44</v>
      </c>
      <c r="J9" s="102">
        <v>168.5</v>
      </c>
    </row>
    <row r="10" spans="1:10" ht="16.5" customHeight="1">
      <c r="A10" s="37"/>
      <c r="B10" s="87">
        <v>201</v>
      </c>
      <c r="C10" s="104" t="s">
        <v>60</v>
      </c>
      <c r="D10" s="104" t="s">
        <v>60</v>
      </c>
      <c r="E10" s="167" t="s">
        <v>14</v>
      </c>
      <c r="F10" s="165">
        <v>965.06</v>
      </c>
      <c r="G10" s="165">
        <v>745.45</v>
      </c>
      <c r="H10" s="165">
        <v>218.17</v>
      </c>
      <c r="I10" s="165">
        <v>1.44</v>
      </c>
      <c r="J10" s="102">
        <v>0</v>
      </c>
    </row>
    <row r="11" spans="1:10" ht="16.5" customHeight="1">
      <c r="A11" s="37"/>
      <c r="B11" s="87">
        <v>201</v>
      </c>
      <c r="C11" s="104" t="s">
        <v>60</v>
      </c>
      <c r="D11" s="104" t="s">
        <v>61</v>
      </c>
      <c r="E11" s="167" t="s">
        <v>16</v>
      </c>
      <c r="F11" s="165">
        <v>58</v>
      </c>
      <c r="G11" s="165">
        <v>0</v>
      </c>
      <c r="H11" s="165">
        <v>0</v>
      </c>
      <c r="I11" s="165">
        <v>0</v>
      </c>
      <c r="J11" s="102">
        <v>58</v>
      </c>
    </row>
    <row r="12" spans="1:10" ht="16.5" customHeight="1">
      <c r="A12" s="37"/>
      <c r="B12" s="87">
        <v>201</v>
      </c>
      <c r="C12" s="104" t="s">
        <v>60</v>
      </c>
      <c r="D12" s="104" t="s">
        <v>62</v>
      </c>
      <c r="E12" s="167" t="s">
        <v>18</v>
      </c>
      <c r="F12" s="165">
        <v>63</v>
      </c>
      <c r="G12" s="165">
        <v>0</v>
      </c>
      <c r="H12" s="165">
        <v>0</v>
      </c>
      <c r="I12" s="165">
        <v>0</v>
      </c>
      <c r="J12" s="102">
        <v>63</v>
      </c>
    </row>
    <row r="13" spans="1:10" ht="16.5" customHeight="1">
      <c r="A13" s="37"/>
      <c r="B13" s="87">
        <v>201</v>
      </c>
      <c r="C13" s="104" t="s">
        <v>60</v>
      </c>
      <c r="D13" s="104" t="s">
        <v>63</v>
      </c>
      <c r="E13" s="167" t="s">
        <v>20</v>
      </c>
      <c r="F13" s="165">
        <v>6</v>
      </c>
      <c r="G13" s="165">
        <v>0</v>
      </c>
      <c r="H13" s="165">
        <v>0</v>
      </c>
      <c r="I13" s="165">
        <v>0</v>
      </c>
      <c r="J13" s="102">
        <v>6</v>
      </c>
    </row>
    <row r="14" spans="1:10" ht="16.5" customHeight="1">
      <c r="A14" s="37"/>
      <c r="B14" s="87">
        <v>201</v>
      </c>
      <c r="C14" s="104" t="s">
        <v>60</v>
      </c>
      <c r="D14" s="104" t="s">
        <v>64</v>
      </c>
      <c r="E14" s="167" t="s">
        <v>22</v>
      </c>
      <c r="F14" s="165">
        <v>41.5</v>
      </c>
      <c r="G14" s="165">
        <v>0</v>
      </c>
      <c r="H14" s="165">
        <v>0</v>
      </c>
      <c r="I14" s="165">
        <v>0</v>
      </c>
      <c r="J14" s="102">
        <v>41.5</v>
      </c>
    </row>
    <row r="15" spans="1:10" ht="16.5" customHeight="1">
      <c r="A15" s="37"/>
      <c r="B15" s="87">
        <v>208</v>
      </c>
      <c r="C15" s="104"/>
      <c r="D15" s="104"/>
      <c r="E15" s="167" t="s">
        <v>56</v>
      </c>
      <c r="F15" s="165">
        <v>240.98</v>
      </c>
      <c r="G15" s="165">
        <v>121.77</v>
      </c>
      <c r="H15" s="165">
        <v>19.89</v>
      </c>
      <c r="I15" s="165">
        <v>99.32</v>
      </c>
      <c r="J15" s="45"/>
    </row>
    <row r="16" spans="1:10" ht="16.5" customHeight="1">
      <c r="A16" s="37"/>
      <c r="B16" s="87"/>
      <c r="C16" s="104" t="s">
        <v>63</v>
      </c>
      <c r="D16" s="104"/>
      <c r="E16" s="167" t="s">
        <v>25</v>
      </c>
      <c r="F16" s="165">
        <v>240.98</v>
      </c>
      <c r="G16" s="165">
        <v>121.77</v>
      </c>
      <c r="H16" s="165">
        <v>19.89</v>
      </c>
      <c r="I16" s="165">
        <v>99.32</v>
      </c>
      <c r="J16" s="45"/>
    </row>
    <row r="17" spans="1:10" ht="16.5" customHeight="1">
      <c r="A17" s="37"/>
      <c r="B17" s="87">
        <v>208</v>
      </c>
      <c r="C17" s="104" t="s">
        <v>63</v>
      </c>
      <c r="D17" s="104" t="s">
        <v>60</v>
      </c>
      <c r="E17" s="167" t="s">
        <v>26</v>
      </c>
      <c r="F17" s="165">
        <v>119.21</v>
      </c>
      <c r="G17" s="165">
        <v>0</v>
      </c>
      <c r="H17" s="165">
        <v>19.89</v>
      </c>
      <c r="I17" s="165">
        <v>99.32</v>
      </c>
      <c r="J17" s="45"/>
    </row>
    <row r="18" spans="1:10" ht="16.5" customHeight="1">
      <c r="A18" s="37"/>
      <c r="B18" s="87">
        <v>208</v>
      </c>
      <c r="C18" s="104" t="s">
        <v>63</v>
      </c>
      <c r="D18" s="104" t="s">
        <v>63</v>
      </c>
      <c r="E18" s="167" t="s">
        <v>27</v>
      </c>
      <c r="F18" s="165">
        <v>106.53</v>
      </c>
      <c r="G18" s="165">
        <v>106.53</v>
      </c>
      <c r="H18" s="168"/>
      <c r="I18" s="168"/>
      <c r="J18" s="45"/>
    </row>
    <row r="19" spans="1:10" ht="16.5" customHeight="1">
      <c r="A19" s="37"/>
      <c r="B19" s="87">
        <v>208</v>
      </c>
      <c r="C19" s="178" t="s">
        <v>322</v>
      </c>
      <c r="D19" s="178" t="s">
        <v>323</v>
      </c>
      <c r="E19" s="171" t="s">
        <v>318</v>
      </c>
      <c r="F19" s="165">
        <v>15.24</v>
      </c>
      <c r="G19" s="165">
        <v>15.24</v>
      </c>
      <c r="H19" s="168"/>
      <c r="I19" s="168"/>
      <c r="J19" s="45"/>
    </row>
    <row r="20" spans="1:10" ht="16.5" customHeight="1">
      <c r="A20" s="37"/>
      <c r="B20" s="87">
        <v>210</v>
      </c>
      <c r="C20" s="104"/>
      <c r="D20" s="104"/>
      <c r="E20" s="167" t="s">
        <v>57</v>
      </c>
      <c r="F20" s="165">
        <v>90.47</v>
      </c>
      <c r="G20" s="165">
        <v>90.47</v>
      </c>
      <c r="H20" s="168"/>
      <c r="I20" s="168"/>
      <c r="J20" s="45"/>
    </row>
    <row r="21" spans="1:10" ht="16.5" customHeight="1">
      <c r="A21" s="37"/>
      <c r="B21" s="87"/>
      <c r="C21" s="104">
        <v>11</v>
      </c>
      <c r="D21" s="104"/>
      <c r="E21" s="167" t="s">
        <v>29</v>
      </c>
      <c r="F21" s="165">
        <v>90.47</v>
      </c>
      <c r="G21" s="165">
        <v>90.47</v>
      </c>
      <c r="H21" s="168"/>
      <c r="I21" s="168"/>
      <c r="J21" s="45"/>
    </row>
    <row r="22" spans="1:10" ht="16.5" customHeight="1">
      <c r="A22" s="37"/>
      <c r="B22" s="87">
        <v>210</v>
      </c>
      <c r="C22" s="104">
        <v>11</v>
      </c>
      <c r="D22" s="104" t="s">
        <v>60</v>
      </c>
      <c r="E22" s="167" t="s">
        <v>30</v>
      </c>
      <c r="F22" s="165">
        <v>90.47</v>
      </c>
      <c r="G22" s="165">
        <v>90.47</v>
      </c>
      <c r="H22" s="168"/>
      <c r="I22" s="168"/>
      <c r="J22" s="45"/>
    </row>
    <row r="23" spans="1:10" ht="16.5" customHeight="1">
      <c r="A23" s="37"/>
      <c r="B23" s="87">
        <v>221</v>
      </c>
      <c r="C23" s="104"/>
      <c r="D23" s="104"/>
      <c r="E23" s="167" t="s">
        <v>58</v>
      </c>
      <c r="F23" s="165">
        <v>80.92</v>
      </c>
      <c r="G23" s="165">
        <v>80.92</v>
      </c>
      <c r="H23" s="168"/>
      <c r="I23" s="168"/>
      <c r="J23" s="45"/>
    </row>
    <row r="24" spans="1:10" ht="16.5" customHeight="1">
      <c r="A24" s="37"/>
      <c r="B24" s="87"/>
      <c r="C24" s="104" t="s">
        <v>61</v>
      </c>
      <c r="D24" s="104"/>
      <c r="E24" s="167" t="s">
        <v>32</v>
      </c>
      <c r="F24" s="165">
        <v>80.92</v>
      </c>
      <c r="G24" s="165">
        <v>80.92</v>
      </c>
      <c r="H24" s="168"/>
      <c r="I24" s="168"/>
      <c r="J24" s="45"/>
    </row>
    <row r="25" spans="1:10" ht="16.5" customHeight="1">
      <c r="A25" s="37"/>
      <c r="B25" s="87">
        <v>221</v>
      </c>
      <c r="C25" s="104" t="s">
        <v>61</v>
      </c>
      <c r="D25" s="104" t="s">
        <v>60</v>
      </c>
      <c r="E25" s="167" t="s">
        <v>33</v>
      </c>
      <c r="F25" s="165">
        <v>80.92</v>
      </c>
      <c r="G25" s="165">
        <v>80.92</v>
      </c>
      <c r="H25" s="162"/>
      <c r="I25" s="168"/>
      <c r="J25" s="45"/>
    </row>
    <row r="26" spans="1:248" ht="18.75" customHeight="1">
      <c r="A26" s="308"/>
      <c r="B26" s="308"/>
      <c r="C26" s="308"/>
      <c r="D26" s="308"/>
      <c r="E26" s="308"/>
      <c r="F26" s="308"/>
      <c r="G26" s="308"/>
      <c r="H26" s="308"/>
      <c r="I26" s="308"/>
      <c r="J26" s="308"/>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5:249" s="16" customFormat="1" ht="19.5" customHeight="1">
      <c r="E27" s="105"/>
      <c r="F27" s="105"/>
      <c r="G27" s="105"/>
      <c r="H27" s="105"/>
      <c r="I27" s="105"/>
      <c r="J27" s="105"/>
      <c r="IO27"/>
    </row>
  </sheetData>
  <sheetProtection/>
  <mergeCells count="12">
    <mergeCell ref="A26:J26"/>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 right="0.35" top="0.98" bottom="0.59" header="0.51" footer="0.51"/>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6"/>
  <sheetViews>
    <sheetView showGridLines="0" showZeros="0" zoomScale="60" zoomScaleNormal="60" zoomScalePageLayoutView="0" workbookViewId="0" topLeftCell="A1">
      <selection activeCell="F14" sqref="F14"/>
    </sheetView>
  </sheetViews>
  <sheetFormatPr defaultColWidth="9.16015625" defaultRowHeight="11.25"/>
  <cols>
    <col min="1" max="3" width="4" style="16" customWidth="1"/>
    <col min="4" max="4" width="38.33203125" style="16" customWidth="1"/>
    <col min="5" max="5" width="14.5" style="16" bestFit="1" customWidth="1"/>
    <col min="6" max="6" width="11.16015625" style="16" bestFit="1" customWidth="1"/>
    <col min="7" max="7" width="11.83203125" style="16" customWidth="1"/>
    <col min="8" max="9" width="13.66015625" style="16" customWidth="1"/>
    <col min="10" max="10" width="10.16015625" style="16" customWidth="1"/>
    <col min="11" max="11" width="11.16015625" style="16" customWidth="1"/>
    <col min="12" max="12" width="9.33203125" style="16" customWidth="1"/>
    <col min="13" max="13" width="10.16015625" style="16" customWidth="1"/>
    <col min="14" max="14" width="11.66015625" style="16" customWidth="1"/>
    <col min="15" max="247" width="9.16015625" style="16" customWidth="1"/>
    <col min="248" max="253" width="9.16015625" style="0" customWidth="1"/>
  </cols>
  <sheetData>
    <row r="1" spans="1:14" ht="25.5" customHeight="1">
      <c r="A1" s="303" t="s">
        <v>325</v>
      </c>
      <c r="B1" s="304"/>
      <c r="C1" s="304"/>
      <c r="D1" s="304"/>
      <c r="E1" s="304"/>
      <c r="F1" s="304"/>
      <c r="G1" s="304"/>
      <c r="H1" s="304"/>
      <c r="I1" s="304"/>
      <c r="J1" s="304"/>
      <c r="K1" s="304"/>
      <c r="L1" s="304"/>
      <c r="M1" s="304"/>
      <c r="N1" s="304"/>
    </row>
    <row r="2" spans="1:14" ht="17.25" customHeight="1">
      <c r="A2" s="98"/>
      <c r="B2" s="98"/>
      <c r="C2" s="98"/>
      <c r="D2" s="98"/>
      <c r="E2" s="98"/>
      <c r="F2" s="98"/>
      <c r="G2" s="98"/>
      <c r="H2" s="98"/>
      <c r="I2" s="98"/>
      <c r="J2" s="98"/>
      <c r="L2"/>
      <c r="N2" s="72" t="s">
        <v>65</v>
      </c>
    </row>
    <row r="3" spans="1:14" ht="17.25" customHeight="1">
      <c r="A3" s="157" t="s">
        <v>291</v>
      </c>
      <c r="B3" s="61"/>
      <c r="C3" s="61"/>
      <c r="D3" s="61"/>
      <c r="I3" s="100"/>
      <c r="J3" s="100"/>
      <c r="L3"/>
      <c r="N3" s="85" t="s">
        <v>4</v>
      </c>
    </row>
    <row r="4" spans="1:14" s="88" customFormat="1" ht="12.75">
      <c r="A4" s="306" t="s">
        <v>49</v>
      </c>
      <c r="B4" s="306"/>
      <c r="C4" s="306"/>
      <c r="D4" s="300" t="s">
        <v>50</v>
      </c>
      <c r="E4" s="285" t="s">
        <v>66</v>
      </c>
      <c r="F4" s="285"/>
      <c r="G4" s="285"/>
      <c r="H4" s="285"/>
      <c r="I4" s="285"/>
      <c r="J4" s="285"/>
      <c r="K4" s="285"/>
      <c r="L4" s="285"/>
      <c r="M4" s="285"/>
      <c r="N4" s="285"/>
    </row>
    <row r="5" spans="1:14" s="88" customFormat="1" ht="32.25" customHeight="1">
      <c r="A5" s="309" t="s">
        <v>51</v>
      </c>
      <c r="B5" s="309" t="s">
        <v>52</v>
      </c>
      <c r="C5" s="309" t="s">
        <v>53</v>
      </c>
      <c r="D5" s="301"/>
      <c r="E5" s="285" t="s">
        <v>40</v>
      </c>
      <c r="F5" s="285" t="s">
        <v>9</v>
      </c>
      <c r="G5" s="285"/>
      <c r="H5" s="285" t="s">
        <v>13</v>
      </c>
      <c r="I5" s="285" t="s">
        <v>15</v>
      </c>
      <c r="J5" s="285" t="s">
        <v>17</v>
      </c>
      <c r="K5" s="285" t="s">
        <v>19</v>
      </c>
      <c r="L5" s="285" t="s">
        <v>21</v>
      </c>
      <c r="M5" s="285"/>
      <c r="N5" s="285" t="s">
        <v>23</v>
      </c>
    </row>
    <row r="6" spans="1:14" s="88" customFormat="1" ht="40.5" customHeight="1">
      <c r="A6" s="310"/>
      <c r="B6" s="310"/>
      <c r="C6" s="310"/>
      <c r="D6" s="302"/>
      <c r="E6" s="285"/>
      <c r="F6" s="3" t="s">
        <v>43</v>
      </c>
      <c r="G6" s="2" t="s">
        <v>44</v>
      </c>
      <c r="H6" s="285"/>
      <c r="I6" s="285"/>
      <c r="J6" s="285"/>
      <c r="K6" s="285"/>
      <c r="L6" s="3" t="s">
        <v>43</v>
      </c>
      <c r="M6" s="3" t="s">
        <v>44</v>
      </c>
      <c r="N6" s="285"/>
    </row>
    <row r="7" spans="1:247" s="8" customFormat="1" ht="18.75" customHeight="1">
      <c r="A7" s="62"/>
      <c r="B7" s="62"/>
      <c r="C7" s="62"/>
      <c r="D7" s="63" t="s">
        <v>40</v>
      </c>
      <c r="E7" s="99">
        <f>E8+E15+E20+E24</f>
        <v>1545.93</v>
      </c>
      <c r="F7" s="14">
        <f>F8+F15+F20+F23</f>
        <v>1545.93</v>
      </c>
      <c r="G7" s="64">
        <f>SUM(G8,G12,G15,G21)</f>
        <v>0</v>
      </c>
      <c r="H7" s="64">
        <f>SUM(H8,H12,H15,H21)</f>
        <v>0</v>
      </c>
      <c r="I7" s="64">
        <f>SUM(I8,I12,I15,I21)</f>
        <v>0</v>
      </c>
      <c r="J7" s="64">
        <f>SUM(J8,J12,J15,J21)</f>
        <v>0</v>
      </c>
      <c r="K7" s="64">
        <f>SUM(K8,K12,K15,K21)</f>
        <v>0</v>
      </c>
      <c r="L7" s="68"/>
      <c r="M7" s="68"/>
      <c r="N7" s="68"/>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row>
    <row r="8" spans="1:14" ht="18.75" customHeight="1">
      <c r="A8" s="12" t="s">
        <v>54</v>
      </c>
      <c r="B8" s="12"/>
      <c r="C8" s="12"/>
      <c r="D8" s="13" t="s">
        <v>55</v>
      </c>
      <c r="E8" s="102">
        <v>1133.56</v>
      </c>
      <c r="F8" s="102">
        <v>1133.56</v>
      </c>
      <c r="G8" s="45"/>
      <c r="H8" s="45"/>
      <c r="I8" s="45"/>
      <c r="J8" s="45"/>
      <c r="K8" s="31"/>
      <c r="L8" s="31"/>
      <c r="M8" s="31"/>
      <c r="N8" s="31"/>
    </row>
    <row r="9" spans="1:14" ht="18.75" customHeight="1">
      <c r="A9" s="12"/>
      <c r="B9" s="12" t="s">
        <v>60</v>
      </c>
      <c r="C9" s="12"/>
      <c r="D9" s="13" t="s">
        <v>12</v>
      </c>
      <c r="E9" s="102">
        <v>1133.56</v>
      </c>
      <c r="F9" s="102">
        <v>1133.56</v>
      </c>
      <c r="G9" s="45"/>
      <c r="H9" s="45"/>
      <c r="I9" s="45"/>
      <c r="J9" s="45"/>
      <c r="K9" s="31"/>
      <c r="L9" s="31"/>
      <c r="M9" s="31"/>
      <c r="N9" s="31"/>
    </row>
    <row r="10" spans="1:14" ht="18.75" customHeight="1">
      <c r="A10" s="12" t="s">
        <v>67</v>
      </c>
      <c r="B10" s="12" t="s">
        <v>67</v>
      </c>
      <c r="C10" s="12" t="s">
        <v>60</v>
      </c>
      <c r="D10" s="13" t="s">
        <v>14</v>
      </c>
      <c r="E10" s="102">
        <v>965.06</v>
      </c>
      <c r="F10" s="102">
        <v>965.06</v>
      </c>
      <c r="G10" s="45"/>
      <c r="H10" s="45"/>
      <c r="I10" s="45"/>
      <c r="J10" s="45"/>
      <c r="K10" s="31"/>
      <c r="L10" s="31"/>
      <c r="M10" s="31"/>
      <c r="N10" s="31"/>
    </row>
    <row r="11" spans="1:14" ht="18.75" customHeight="1">
      <c r="A11" s="12" t="s">
        <v>67</v>
      </c>
      <c r="B11" s="12" t="s">
        <v>67</v>
      </c>
      <c r="C11" s="12" t="s">
        <v>61</v>
      </c>
      <c r="D11" s="13" t="s">
        <v>16</v>
      </c>
      <c r="E11" s="102">
        <v>58</v>
      </c>
      <c r="F11" s="102">
        <v>58</v>
      </c>
      <c r="G11" s="45"/>
      <c r="H11" s="45"/>
      <c r="I11" s="45"/>
      <c r="J11" s="45"/>
      <c r="K11" s="31"/>
      <c r="L11" s="31"/>
      <c r="M11" s="31"/>
      <c r="N11" s="31"/>
    </row>
    <row r="12" spans="1:14" ht="18.75" customHeight="1">
      <c r="A12" s="12" t="s">
        <v>67</v>
      </c>
      <c r="B12" s="12" t="s">
        <v>67</v>
      </c>
      <c r="C12" s="12" t="s">
        <v>62</v>
      </c>
      <c r="D12" s="13" t="s">
        <v>18</v>
      </c>
      <c r="E12" s="102">
        <v>63</v>
      </c>
      <c r="F12" s="102">
        <v>63</v>
      </c>
      <c r="G12" s="45"/>
      <c r="H12" s="45"/>
      <c r="I12" s="45"/>
      <c r="J12" s="45"/>
      <c r="K12" s="31"/>
      <c r="L12" s="31"/>
      <c r="M12" s="31"/>
      <c r="N12" s="31"/>
    </row>
    <row r="13" spans="1:14" ht="18.75" customHeight="1">
      <c r="A13" s="12" t="s">
        <v>67</v>
      </c>
      <c r="B13" s="12" t="s">
        <v>67</v>
      </c>
      <c r="C13" s="12" t="s">
        <v>63</v>
      </c>
      <c r="D13" s="13" t="s">
        <v>20</v>
      </c>
      <c r="E13" s="102">
        <v>6</v>
      </c>
      <c r="F13" s="102">
        <v>6</v>
      </c>
      <c r="G13" s="45"/>
      <c r="H13" s="45"/>
      <c r="I13" s="45"/>
      <c r="J13" s="45"/>
      <c r="K13" s="31"/>
      <c r="L13" s="31"/>
      <c r="M13" s="31"/>
      <c r="N13" s="31"/>
    </row>
    <row r="14" spans="1:14" ht="18.75" customHeight="1">
      <c r="A14" s="12" t="s">
        <v>67</v>
      </c>
      <c r="B14" s="12" t="s">
        <v>67</v>
      </c>
      <c r="C14" s="12" t="s">
        <v>64</v>
      </c>
      <c r="D14" s="13" t="s">
        <v>22</v>
      </c>
      <c r="E14" s="102">
        <v>41.5</v>
      </c>
      <c r="F14" s="102">
        <v>41.5</v>
      </c>
      <c r="G14" s="45"/>
      <c r="H14" s="45"/>
      <c r="I14" s="45"/>
      <c r="J14" s="45"/>
      <c r="K14" s="31"/>
      <c r="L14" s="31"/>
      <c r="M14" s="31"/>
      <c r="N14" s="31"/>
    </row>
    <row r="15" spans="1:14" ht="18.75" customHeight="1">
      <c r="A15" s="12" t="s">
        <v>68</v>
      </c>
      <c r="B15" s="12"/>
      <c r="C15" s="12"/>
      <c r="D15" s="13" t="s">
        <v>56</v>
      </c>
      <c r="E15" s="102">
        <v>240.98</v>
      </c>
      <c r="F15" s="102">
        <v>240.98</v>
      </c>
      <c r="G15" s="45"/>
      <c r="H15" s="45"/>
      <c r="I15" s="45"/>
      <c r="J15" s="45"/>
      <c r="K15" s="31"/>
      <c r="L15" s="31"/>
      <c r="M15" s="31"/>
      <c r="N15" s="31"/>
    </row>
    <row r="16" spans="1:14" ht="18.75" customHeight="1">
      <c r="A16" s="12"/>
      <c r="B16" s="12" t="s">
        <v>63</v>
      </c>
      <c r="C16" s="12"/>
      <c r="D16" s="13" t="s">
        <v>25</v>
      </c>
      <c r="E16" s="102">
        <v>240.98</v>
      </c>
      <c r="F16" s="102">
        <v>240.98</v>
      </c>
      <c r="G16" s="45"/>
      <c r="H16" s="45"/>
      <c r="I16" s="45"/>
      <c r="J16" s="45"/>
      <c r="K16" s="31"/>
      <c r="L16" s="31"/>
      <c r="M16" s="31"/>
      <c r="N16" s="31"/>
    </row>
    <row r="17" spans="1:14" ht="18.75" customHeight="1">
      <c r="A17" s="12" t="s">
        <v>67</v>
      </c>
      <c r="B17" s="12" t="s">
        <v>67</v>
      </c>
      <c r="C17" s="12" t="s">
        <v>60</v>
      </c>
      <c r="D17" s="13" t="s">
        <v>26</v>
      </c>
      <c r="E17" s="102">
        <v>119.21</v>
      </c>
      <c r="F17" s="102">
        <v>119.21</v>
      </c>
      <c r="G17" s="45"/>
      <c r="H17" s="45"/>
      <c r="I17" s="45"/>
      <c r="J17" s="45"/>
      <c r="K17" s="31"/>
      <c r="L17" s="31"/>
      <c r="M17" s="31"/>
      <c r="N17" s="31"/>
    </row>
    <row r="18" spans="1:14" ht="18.75" customHeight="1">
      <c r="A18" s="12" t="s">
        <v>67</v>
      </c>
      <c r="B18" s="12" t="s">
        <v>67</v>
      </c>
      <c r="C18" s="12" t="s">
        <v>63</v>
      </c>
      <c r="D18" s="13" t="s">
        <v>27</v>
      </c>
      <c r="E18" s="102">
        <v>106.53</v>
      </c>
      <c r="F18" s="102">
        <v>106.53</v>
      </c>
      <c r="G18" s="45"/>
      <c r="H18" s="45"/>
      <c r="I18" s="45"/>
      <c r="J18" s="45"/>
      <c r="K18" s="31"/>
      <c r="L18" s="31"/>
      <c r="M18" s="31"/>
      <c r="N18" s="31"/>
    </row>
    <row r="19" spans="1:14" ht="18.75" customHeight="1">
      <c r="A19" s="12"/>
      <c r="B19" s="12"/>
      <c r="C19" s="179" t="s">
        <v>323</v>
      </c>
      <c r="D19" s="171" t="s">
        <v>318</v>
      </c>
      <c r="E19" s="102">
        <v>15.24</v>
      </c>
      <c r="F19" s="102">
        <v>15.24</v>
      </c>
      <c r="G19" s="45"/>
      <c r="H19" s="45"/>
      <c r="I19" s="45"/>
      <c r="J19" s="45"/>
      <c r="K19" s="31"/>
      <c r="L19" s="31"/>
      <c r="M19" s="31"/>
      <c r="N19" s="31"/>
    </row>
    <row r="20" spans="1:14" ht="18.75" customHeight="1">
      <c r="A20" s="12" t="s">
        <v>69</v>
      </c>
      <c r="B20" s="12"/>
      <c r="C20" s="12"/>
      <c r="D20" s="13" t="s">
        <v>57</v>
      </c>
      <c r="E20" s="102">
        <v>90.47</v>
      </c>
      <c r="F20" s="102">
        <v>90.47</v>
      </c>
      <c r="G20" s="45"/>
      <c r="H20" s="45"/>
      <c r="I20" s="45"/>
      <c r="J20" s="45"/>
      <c r="K20" s="31"/>
      <c r="L20" s="31"/>
      <c r="M20" s="31"/>
      <c r="N20" s="31"/>
    </row>
    <row r="21" spans="1:248" s="16" customFormat="1" ht="18.75" customHeight="1">
      <c r="A21" s="12"/>
      <c r="B21" s="12" t="s">
        <v>70</v>
      </c>
      <c r="C21" s="12"/>
      <c r="D21" s="13" t="s">
        <v>29</v>
      </c>
      <c r="E21" s="102">
        <v>90.47</v>
      </c>
      <c r="F21" s="102">
        <v>90.47</v>
      </c>
      <c r="G21" s="45"/>
      <c r="H21" s="45"/>
      <c r="I21" s="45"/>
      <c r="J21" s="45"/>
      <c r="K21" s="31"/>
      <c r="L21" s="31"/>
      <c r="M21" s="31"/>
      <c r="N21" s="31"/>
      <c r="IN21"/>
    </row>
    <row r="22" spans="1:248" s="16" customFormat="1" ht="18.75" customHeight="1">
      <c r="A22" s="12" t="s">
        <v>67</v>
      </c>
      <c r="B22" s="12" t="s">
        <v>67</v>
      </c>
      <c r="C22" s="12" t="s">
        <v>60</v>
      </c>
      <c r="D22" s="13" t="s">
        <v>30</v>
      </c>
      <c r="E22" s="102">
        <v>90.47</v>
      </c>
      <c r="F22" s="102">
        <v>90.47</v>
      </c>
      <c r="G22" s="45"/>
      <c r="H22" s="45"/>
      <c r="I22" s="45"/>
      <c r="J22" s="45"/>
      <c r="K22" s="31"/>
      <c r="L22" s="31"/>
      <c r="M22" s="31"/>
      <c r="N22" s="31"/>
      <c r="IN22"/>
    </row>
    <row r="23" spans="1:248" s="16" customFormat="1" ht="18.75" customHeight="1">
      <c r="A23" s="12" t="s">
        <v>71</v>
      </c>
      <c r="B23" s="12"/>
      <c r="C23" s="12"/>
      <c r="D23" s="13" t="s">
        <v>58</v>
      </c>
      <c r="E23" s="102">
        <v>80.92</v>
      </c>
      <c r="F23" s="102">
        <v>80.92</v>
      </c>
      <c r="G23" s="45"/>
      <c r="H23" s="45"/>
      <c r="I23" s="45"/>
      <c r="J23" s="45"/>
      <c r="K23" s="31"/>
      <c r="L23" s="31"/>
      <c r="M23" s="31"/>
      <c r="N23" s="31"/>
      <c r="IN23"/>
    </row>
    <row r="24" spans="1:248" s="16" customFormat="1" ht="18.75" customHeight="1">
      <c r="A24" s="12"/>
      <c r="B24" s="12" t="s">
        <v>61</v>
      </c>
      <c r="C24" s="12"/>
      <c r="D24" s="13" t="s">
        <v>32</v>
      </c>
      <c r="E24" s="102">
        <v>80.92</v>
      </c>
      <c r="F24" s="102">
        <v>80.92</v>
      </c>
      <c r="G24" s="45"/>
      <c r="H24" s="45"/>
      <c r="I24" s="45"/>
      <c r="J24" s="45"/>
      <c r="K24" s="31"/>
      <c r="L24" s="31"/>
      <c r="M24" s="31"/>
      <c r="N24" s="31"/>
      <c r="IN24"/>
    </row>
    <row r="25" spans="1:248" s="16" customFormat="1" ht="19.5" customHeight="1">
      <c r="A25" s="12" t="s">
        <v>67</v>
      </c>
      <c r="B25" s="12" t="s">
        <v>67</v>
      </c>
      <c r="C25" s="12" t="s">
        <v>60</v>
      </c>
      <c r="D25" s="13" t="s">
        <v>33</v>
      </c>
      <c r="E25" s="102">
        <v>80.92</v>
      </c>
      <c r="F25" s="102">
        <v>80.92</v>
      </c>
      <c r="G25" s="45"/>
      <c r="H25" s="45"/>
      <c r="I25" s="45"/>
      <c r="J25" s="45"/>
      <c r="K25" s="31"/>
      <c r="L25" s="31"/>
      <c r="M25" s="31"/>
      <c r="N25" s="31"/>
      <c r="IN25"/>
    </row>
    <row r="26" spans="1:14" ht="15">
      <c r="A26" s="293"/>
      <c r="B26" s="293"/>
      <c r="C26" s="293"/>
      <c r="D26" s="293"/>
      <c r="E26" s="293"/>
      <c r="F26" s="293"/>
      <c r="G26" s="293"/>
      <c r="H26" s="293"/>
      <c r="I26" s="293"/>
      <c r="J26" s="293"/>
      <c r="K26" s="293"/>
      <c r="L26" s="293"/>
      <c r="M26" s="293"/>
      <c r="N26" s="293"/>
    </row>
  </sheetData>
  <sheetProtection/>
  <mergeCells count="16">
    <mergeCell ref="A1:N1"/>
    <mergeCell ref="A4:C4"/>
    <mergeCell ref="E4:N4"/>
    <mergeCell ref="F5:G5"/>
    <mergeCell ref="L5:M5"/>
    <mergeCell ref="A26:N26"/>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4"/>
  <sheetViews>
    <sheetView showGridLines="0" showZeros="0" zoomScale="60" zoomScaleNormal="60" zoomScalePageLayoutView="0" workbookViewId="0" topLeftCell="E1">
      <selection activeCell="M8" sqref="M8"/>
    </sheetView>
  </sheetViews>
  <sheetFormatPr defaultColWidth="9.16015625" defaultRowHeight="11.25"/>
  <cols>
    <col min="1" max="1" width="14.16015625" style="16" customWidth="1"/>
    <col min="2" max="2" width="13" style="16" bestFit="1" customWidth="1"/>
    <col min="3" max="3" width="13.33203125" style="16" customWidth="1"/>
    <col min="4" max="4" width="13.66015625" style="16" customWidth="1"/>
    <col min="5" max="5" width="12.5" style="16" customWidth="1"/>
    <col min="6" max="6" width="11.5" style="16" customWidth="1"/>
    <col min="7" max="7" width="9" style="16" bestFit="1" customWidth="1"/>
    <col min="8" max="8" width="10.16015625" style="16" customWidth="1"/>
    <col min="9" max="9" width="8" style="16" customWidth="1"/>
    <col min="10" max="10" width="11.5" style="16" customWidth="1"/>
    <col min="11" max="11" width="14.5" style="16" bestFit="1" customWidth="1"/>
    <col min="12" max="12" width="13.66015625" style="16" customWidth="1"/>
    <col min="13" max="13" width="11" style="16" customWidth="1"/>
    <col min="14" max="14" width="13" style="16" customWidth="1"/>
    <col min="15" max="15" width="11.5" style="16" customWidth="1"/>
    <col min="16" max="16384" width="9.16015625" style="16" customWidth="1"/>
  </cols>
  <sheetData>
    <row r="1" spans="1:15" ht="36.75" customHeight="1">
      <c r="A1" s="312" t="s">
        <v>326</v>
      </c>
      <c r="B1" s="313"/>
      <c r="C1" s="313"/>
      <c r="D1" s="313"/>
      <c r="E1" s="313"/>
      <c r="F1" s="313"/>
      <c r="G1" s="313"/>
      <c r="H1" s="313"/>
      <c r="I1" s="313"/>
      <c r="J1" s="313"/>
      <c r="K1" s="313"/>
      <c r="L1" s="313"/>
      <c r="M1" s="313"/>
      <c r="N1" s="313"/>
      <c r="O1" s="313"/>
    </row>
    <row r="2" spans="14:15" ht="15.75" customHeight="1">
      <c r="N2" s="288" t="s">
        <v>72</v>
      </c>
      <c r="O2" s="288"/>
    </row>
    <row r="3" spans="1:15" ht="18" customHeight="1">
      <c r="A3" s="157" t="s">
        <v>291</v>
      </c>
      <c r="B3" s="61"/>
      <c r="C3" s="61"/>
      <c r="D3" s="61"/>
      <c r="E3" s="61"/>
      <c r="F3" s="61"/>
      <c r="G3" s="61"/>
      <c r="H3" s="61"/>
      <c r="I3" s="61"/>
      <c r="J3" s="61"/>
      <c r="K3" s="61"/>
      <c r="N3" s="289" t="s">
        <v>4</v>
      </c>
      <c r="O3" s="289"/>
    </row>
    <row r="4" spans="1:16" s="88" customFormat="1" ht="21" customHeight="1">
      <c r="A4" s="295" t="s">
        <v>37</v>
      </c>
      <c r="B4" s="89" t="s">
        <v>73</v>
      </c>
      <c r="C4" s="90"/>
      <c r="D4" s="90"/>
      <c r="E4" s="90"/>
      <c r="F4" s="90"/>
      <c r="G4" s="90"/>
      <c r="H4" s="90"/>
      <c r="I4" s="94"/>
      <c r="J4" s="94"/>
      <c r="K4" s="89" t="s">
        <v>74</v>
      </c>
      <c r="L4" s="90"/>
      <c r="M4" s="90"/>
      <c r="N4" s="90"/>
      <c r="O4" s="95"/>
      <c r="P4" s="8"/>
    </row>
    <row r="5" spans="1:16" s="88" customFormat="1" ht="45.75" customHeight="1">
      <c r="A5" s="297"/>
      <c r="B5" s="295" t="s">
        <v>40</v>
      </c>
      <c r="C5" s="285" t="s">
        <v>9</v>
      </c>
      <c r="D5" s="285"/>
      <c r="E5" s="285" t="s">
        <v>13</v>
      </c>
      <c r="F5" s="285" t="s">
        <v>15</v>
      </c>
      <c r="G5" s="285" t="s">
        <v>17</v>
      </c>
      <c r="H5" s="285" t="s">
        <v>19</v>
      </c>
      <c r="I5" s="285" t="s">
        <v>21</v>
      </c>
      <c r="J5" s="285"/>
      <c r="K5" s="286" t="s">
        <v>40</v>
      </c>
      <c r="L5" s="290" t="s">
        <v>41</v>
      </c>
      <c r="M5" s="291"/>
      <c r="N5" s="292"/>
      <c r="O5" s="286" t="s">
        <v>42</v>
      </c>
      <c r="P5" s="8"/>
    </row>
    <row r="6" spans="1:16" s="88" customFormat="1" ht="50.25" customHeight="1">
      <c r="A6" s="296"/>
      <c r="B6" s="296"/>
      <c r="C6" s="3" t="s">
        <v>43</v>
      </c>
      <c r="D6" s="2" t="s">
        <v>44</v>
      </c>
      <c r="E6" s="285"/>
      <c r="F6" s="285"/>
      <c r="G6" s="285"/>
      <c r="H6" s="285"/>
      <c r="I6" s="3" t="s">
        <v>43</v>
      </c>
      <c r="J6" s="3" t="s">
        <v>44</v>
      </c>
      <c r="K6" s="287"/>
      <c r="L6" s="50" t="s">
        <v>45</v>
      </c>
      <c r="M6" s="50" t="s">
        <v>46</v>
      </c>
      <c r="N6" s="50" t="s">
        <v>47</v>
      </c>
      <c r="O6" s="287"/>
      <c r="P6" s="8"/>
    </row>
    <row r="7" spans="1:16" s="49" customFormat="1" ht="27" customHeight="1">
      <c r="A7" s="10" t="s">
        <v>40</v>
      </c>
      <c r="B7" s="169">
        <f>SUM(C7:H7)</f>
        <v>1545.93</v>
      </c>
      <c r="C7" s="92">
        <v>1545.93</v>
      </c>
      <c r="D7" s="91">
        <f>SUM(D8:D8)</f>
        <v>0</v>
      </c>
      <c r="E7" s="91">
        <f>SUM(E8:E8)</f>
        <v>0</v>
      </c>
      <c r="F7" s="91"/>
      <c r="G7" s="91"/>
      <c r="H7" s="91"/>
      <c r="I7" s="91"/>
      <c r="J7" s="91"/>
      <c r="K7" s="182">
        <f>SUM(K8:K8)</f>
        <v>1545.9299999999998</v>
      </c>
      <c r="L7" s="182">
        <f>SUM(L8:L8)</f>
        <v>1038.61</v>
      </c>
      <c r="M7" s="182">
        <f>SUM(M8:M8)</f>
        <v>238.06</v>
      </c>
      <c r="N7" s="182">
        <f>SUM(N8:N8)</f>
        <v>100.76</v>
      </c>
      <c r="O7" s="182">
        <f>SUM(O8:O8)</f>
        <v>168.5</v>
      </c>
      <c r="P7"/>
    </row>
    <row r="8" spans="1:15" ht="68.25" customHeight="1">
      <c r="A8" s="159" t="s">
        <v>292</v>
      </c>
      <c r="B8" s="183">
        <f>SUM(C8:H8)</f>
        <v>1545.93</v>
      </c>
      <c r="C8" s="92">
        <v>1545.93</v>
      </c>
      <c r="D8" s="45">
        <v>0</v>
      </c>
      <c r="E8" s="45">
        <v>0</v>
      </c>
      <c r="F8" s="45"/>
      <c r="G8" s="45"/>
      <c r="H8" s="45"/>
      <c r="I8" s="96"/>
      <c r="J8" s="96"/>
      <c r="K8" s="181">
        <f>SUM(L8:O8)</f>
        <v>1545.9299999999998</v>
      </c>
      <c r="L8" s="180">
        <v>1038.61</v>
      </c>
      <c r="M8" s="180">
        <v>238.06</v>
      </c>
      <c r="N8" s="180">
        <v>100.76</v>
      </c>
      <c r="O8" s="180">
        <v>168.5</v>
      </c>
    </row>
    <row r="9" spans="1:15" ht="36" customHeight="1">
      <c r="A9" s="93"/>
      <c r="B9" s="93"/>
      <c r="C9" s="93"/>
      <c r="D9" s="93"/>
      <c r="E9" s="93"/>
      <c r="F9" s="93"/>
      <c r="G9" s="93"/>
      <c r="H9" s="93"/>
      <c r="I9" s="93"/>
      <c r="J9" s="93"/>
      <c r="K9" s="93"/>
      <c r="L9" s="97"/>
      <c r="M9" s="97"/>
      <c r="N9" s="97"/>
      <c r="O9" s="97"/>
    </row>
    <row r="10" ht="12.75">
      <c r="D10" s="29"/>
    </row>
    <row r="14" ht="12.75">
      <c r="A14" s="29"/>
    </row>
  </sheetData>
  <sheetProtection/>
  <mergeCells count="14">
    <mergeCell ref="L5:N5"/>
    <mergeCell ref="A4:A6"/>
    <mergeCell ref="B5:B6"/>
    <mergeCell ref="E5:E6"/>
    <mergeCell ref="F5:F6"/>
    <mergeCell ref="G5:G6"/>
    <mergeCell ref="H5:H6"/>
    <mergeCell ref="K5:K6"/>
    <mergeCell ref="O5:O6"/>
    <mergeCell ref="A1:O1"/>
    <mergeCell ref="N2:O2"/>
    <mergeCell ref="N3:O3"/>
    <mergeCell ref="C5:D5"/>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7"/>
  <sheetViews>
    <sheetView showGridLines="0" showZeros="0" zoomScale="50" zoomScaleNormal="50" zoomScalePageLayoutView="0" workbookViewId="0" topLeftCell="A1">
      <selection activeCell="G21" sqref="G21"/>
    </sheetView>
  </sheetViews>
  <sheetFormatPr defaultColWidth="9.16015625" defaultRowHeight="11.25"/>
  <cols>
    <col min="1" max="1" width="23" style="16" customWidth="1"/>
    <col min="2" max="4" width="7.5" style="16" customWidth="1"/>
    <col min="5" max="5" width="42" style="16" bestFit="1" customWidth="1"/>
    <col min="6" max="6" width="13" style="16" bestFit="1" customWidth="1"/>
    <col min="7" max="10" width="14.83203125" style="16" customWidth="1"/>
    <col min="11" max="16384" width="9.16015625" style="16" customWidth="1"/>
  </cols>
  <sheetData>
    <row r="1" spans="1:10" ht="33" customHeight="1">
      <c r="A1" s="312" t="s">
        <v>327</v>
      </c>
      <c r="B1" s="313"/>
      <c r="C1" s="313"/>
      <c r="D1" s="313"/>
      <c r="E1" s="313"/>
      <c r="F1" s="313"/>
      <c r="G1" s="313"/>
      <c r="H1" s="313"/>
      <c r="I1" s="313"/>
      <c r="J1" s="313"/>
    </row>
    <row r="2" spans="9:10" ht="15.75" customHeight="1">
      <c r="I2" s="288" t="s">
        <v>75</v>
      </c>
      <c r="J2" s="288"/>
    </row>
    <row r="3" spans="1:10" ht="18" customHeight="1">
      <c r="A3" s="157" t="s">
        <v>291</v>
      </c>
      <c r="B3" s="61"/>
      <c r="C3" s="61"/>
      <c r="D3" s="61"/>
      <c r="E3" s="61"/>
      <c r="F3" s="61"/>
      <c r="G3" s="61"/>
      <c r="H3" s="61"/>
      <c r="I3" s="289" t="s">
        <v>4</v>
      </c>
      <c r="J3" s="289"/>
    </row>
    <row r="4" spans="1:10" s="15" customFormat="1" ht="18" customHeight="1">
      <c r="A4" s="309" t="s">
        <v>37</v>
      </c>
      <c r="B4" s="306" t="s">
        <v>49</v>
      </c>
      <c r="C4" s="306"/>
      <c r="D4" s="306"/>
      <c r="E4" s="300" t="s">
        <v>50</v>
      </c>
      <c r="F4" s="315" t="s">
        <v>76</v>
      </c>
      <c r="G4" s="316"/>
      <c r="H4" s="316"/>
      <c r="I4" s="316"/>
      <c r="J4" s="317"/>
    </row>
    <row r="5" spans="1:10" s="15" customFormat="1" ht="12.75">
      <c r="A5" s="314"/>
      <c r="B5" s="309" t="s">
        <v>51</v>
      </c>
      <c r="C5" s="309" t="s">
        <v>52</v>
      </c>
      <c r="D5" s="309" t="s">
        <v>53</v>
      </c>
      <c r="E5" s="301"/>
      <c r="F5" s="286" t="s">
        <v>40</v>
      </c>
      <c r="G5" s="290" t="s">
        <v>41</v>
      </c>
      <c r="H5" s="291"/>
      <c r="I5" s="292"/>
      <c r="J5" s="286" t="s">
        <v>42</v>
      </c>
    </row>
    <row r="6" spans="1:12" s="15" customFormat="1" ht="28.5" customHeight="1">
      <c r="A6" s="310"/>
      <c r="B6" s="310"/>
      <c r="C6" s="310"/>
      <c r="D6" s="310"/>
      <c r="E6" s="302"/>
      <c r="F6" s="287"/>
      <c r="G6" s="50" t="s">
        <v>45</v>
      </c>
      <c r="H6" s="50" t="s">
        <v>46</v>
      </c>
      <c r="I6" s="50" t="s">
        <v>47</v>
      </c>
      <c r="J6" s="287"/>
      <c r="K6" s="22"/>
      <c r="L6" s="22"/>
    </row>
    <row r="7" spans="1:12" s="15" customFormat="1" ht="18" customHeight="1">
      <c r="A7" s="86" t="s">
        <v>40</v>
      </c>
      <c r="B7" s="81"/>
      <c r="C7" s="81"/>
      <c r="D7" s="81"/>
      <c r="E7" s="82"/>
      <c r="F7" s="188">
        <f>F8</f>
        <v>1545.93</v>
      </c>
      <c r="G7" s="188">
        <f>G8</f>
        <v>1036.83</v>
      </c>
      <c r="H7" s="188">
        <f>H8</f>
        <v>239.83999999999997</v>
      </c>
      <c r="I7" s="188">
        <f>I8</f>
        <v>100.75999999999999</v>
      </c>
      <c r="J7" s="188">
        <f>J8</f>
        <v>168.5</v>
      </c>
      <c r="K7" s="22"/>
      <c r="L7" s="22"/>
    </row>
    <row r="8" spans="1:10" ht="29.25" customHeight="1">
      <c r="A8" s="159" t="s">
        <v>292</v>
      </c>
      <c r="B8" s="65"/>
      <c r="C8" s="65"/>
      <c r="D8" s="65"/>
      <c r="E8" s="36"/>
      <c r="F8" s="184">
        <f>F9+F16+F21+F24</f>
        <v>1545.93</v>
      </c>
      <c r="G8" s="185">
        <f>G9+G16+G21+G24</f>
        <v>1036.83</v>
      </c>
      <c r="H8" s="185">
        <f>H9+H16</f>
        <v>239.83999999999997</v>
      </c>
      <c r="I8" s="185">
        <f>I9+I16</f>
        <v>100.75999999999999</v>
      </c>
      <c r="J8" s="184">
        <f>J9</f>
        <v>168.5</v>
      </c>
    </row>
    <row r="9" spans="1:10" ht="21.75" customHeight="1">
      <c r="A9" s="37"/>
      <c r="B9" s="87">
        <v>201</v>
      </c>
      <c r="C9" s="87"/>
      <c r="D9" s="87"/>
      <c r="E9" s="13" t="s">
        <v>55</v>
      </c>
      <c r="F9" s="186">
        <v>1133.56</v>
      </c>
      <c r="G9" s="187">
        <v>743.67</v>
      </c>
      <c r="H9" s="187">
        <v>219.95</v>
      </c>
      <c r="I9" s="187">
        <v>1.44</v>
      </c>
      <c r="J9" s="186">
        <v>168.5</v>
      </c>
    </row>
    <row r="10" spans="1:10" ht="21.75" customHeight="1">
      <c r="A10" s="37"/>
      <c r="B10" s="87"/>
      <c r="C10" s="87">
        <v>1</v>
      </c>
      <c r="D10" s="87"/>
      <c r="E10" s="13" t="s">
        <v>12</v>
      </c>
      <c r="F10" s="186">
        <v>1133.56</v>
      </c>
      <c r="G10" s="187">
        <v>743.67</v>
      </c>
      <c r="H10" s="187">
        <v>219.95</v>
      </c>
      <c r="I10" s="187">
        <v>1.44</v>
      </c>
      <c r="J10" s="186">
        <v>168.5</v>
      </c>
    </row>
    <row r="11" spans="1:10" ht="21.75" customHeight="1">
      <c r="A11" s="37"/>
      <c r="B11" s="87">
        <v>201</v>
      </c>
      <c r="C11" s="87">
        <v>1</v>
      </c>
      <c r="D11" s="87">
        <v>1</v>
      </c>
      <c r="E11" s="13" t="s">
        <v>14</v>
      </c>
      <c r="F11" s="186">
        <v>965.06</v>
      </c>
      <c r="G11" s="187">
        <v>743.67</v>
      </c>
      <c r="H11" s="187">
        <v>219.95</v>
      </c>
      <c r="I11" s="187">
        <v>1.44</v>
      </c>
      <c r="J11" s="186">
        <v>0</v>
      </c>
    </row>
    <row r="12" spans="1:10" ht="21.75" customHeight="1">
      <c r="A12" s="37"/>
      <c r="B12" s="87">
        <v>201</v>
      </c>
      <c r="C12" s="87">
        <v>1</v>
      </c>
      <c r="D12" s="87">
        <v>2</v>
      </c>
      <c r="E12" s="13" t="s">
        <v>16</v>
      </c>
      <c r="F12" s="102">
        <v>58</v>
      </c>
      <c r="G12" s="156">
        <v>0</v>
      </c>
      <c r="H12" s="156">
        <v>0</v>
      </c>
      <c r="I12" s="156">
        <v>0</v>
      </c>
      <c r="J12" s="102">
        <v>58</v>
      </c>
    </row>
    <row r="13" spans="1:10" ht="21.75" customHeight="1">
      <c r="A13" s="37"/>
      <c r="B13" s="87">
        <v>201</v>
      </c>
      <c r="C13" s="87">
        <v>1</v>
      </c>
      <c r="D13" s="87">
        <v>4</v>
      </c>
      <c r="E13" s="13" t="s">
        <v>18</v>
      </c>
      <c r="F13" s="102">
        <v>63</v>
      </c>
      <c r="G13" s="156">
        <v>0</v>
      </c>
      <c r="H13" s="156">
        <v>0</v>
      </c>
      <c r="I13" s="156">
        <v>0</v>
      </c>
      <c r="J13" s="102">
        <v>63</v>
      </c>
    </row>
    <row r="14" spans="1:10" ht="21.75" customHeight="1">
      <c r="A14" s="37"/>
      <c r="B14" s="87">
        <v>201</v>
      </c>
      <c r="C14" s="87">
        <v>1</v>
      </c>
      <c r="D14" s="87">
        <v>5</v>
      </c>
      <c r="E14" s="13" t="s">
        <v>20</v>
      </c>
      <c r="F14" s="102">
        <v>6</v>
      </c>
      <c r="G14" s="156">
        <v>0</v>
      </c>
      <c r="H14" s="156">
        <v>0</v>
      </c>
      <c r="I14" s="156">
        <v>0</v>
      </c>
      <c r="J14" s="102">
        <v>6</v>
      </c>
    </row>
    <row r="15" spans="1:10" ht="21.75" customHeight="1">
      <c r="A15" s="37"/>
      <c r="B15" s="87">
        <v>201</v>
      </c>
      <c r="C15" s="87">
        <v>1</v>
      </c>
      <c r="D15" s="87">
        <v>8</v>
      </c>
      <c r="E15" s="13" t="s">
        <v>22</v>
      </c>
      <c r="F15" s="102">
        <v>41.5</v>
      </c>
      <c r="G15" s="156">
        <v>0</v>
      </c>
      <c r="H15" s="156">
        <v>0</v>
      </c>
      <c r="I15" s="156">
        <v>0</v>
      </c>
      <c r="J15" s="102">
        <v>41.5</v>
      </c>
    </row>
    <row r="16" spans="1:10" ht="21.75" customHeight="1">
      <c r="A16" s="37"/>
      <c r="B16" s="87">
        <v>208</v>
      </c>
      <c r="C16" s="87"/>
      <c r="D16" s="87"/>
      <c r="E16" s="13" t="s">
        <v>56</v>
      </c>
      <c r="F16" s="102">
        <v>240.98</v>
      </c>
      <c r="G16" s="165">
        <v>121.77</v>
      </c>
      <c r="H16" s="165">
        <v>19.89</v>
      </c>
      <c r="I16" s="165">
        <v>99.32</v>
      </c>
      <c r="J16" s="84"/>
    </row>
    <row r="17" spans="1:10" ht="21.75" customHeight="1">
      <c r="A17" s="37"/>
      <c r="B17" s="87"/>
      <c r="C17" s="87">
        <v>5</v>
      </c>
      <c r="D17" s="87"/>
      <c r="E17" s="13" t="s">
        <v>25</v>
      </c>
      <c r="F17" s="102">
        <v>240.98</v>
      </c>
      <c r="G17" s="165">
        <v>121.77</v>
      </c>
      <c r="H17" s="165">
        <v>19.89</v>
      </c>
      <c r="I17" s="165">
        <v>99.32</v>
      </c>
      <c r="J17" s="84"/>
    </row>
    <row r="18" spans="1:10" ht="21.75" customHeight="1">
      <c r="A18" s="37"/>
      <c r="B18" s="87">
        <v>208</v>
      </c>
      <c r="C18" s="87">
        <v>5</v>
      </c>
      <c r="D18" s="87">
        <v>1</v>
      </c>
      <c r="E18" s="13" t="s">
        <v>26</v>
      </c>
      <c r="F18" s="102">
        <v>119.21</v>
      </c>
      <c r="G18" s="156">
        <v>0</v>
      </c>
      <c r="H18" s="165">
        <v>19.89</v>
      </c>
      <c r="I18" s="165">
        <v>99.32</v>
      </c>
      <c r="J18" s="84"/>
    </row>
    <row r="19" spans="1:10" ht="21.75" customHeight="1">
      <c r="A19" s="37"/>
      <c r="B19" s="87">
        <v>208</v>
      </c>
      <c r="C19" s="87">
        <v>5</v>
      </c>
      <c r="D19" s="87">
        <v>5</v>
      </c>
      <c r="E19" s="13" t="s">
        <v>27</v>
      </c>
      <c r="F19" s="102">
        <v>106.53</v>
      </c>
      <c r="G19" s="102">
        <v>106.53</v>
      </c>
      <c r="H19" s="84"/>
      <c r="I19" s="84"/>
      <c r="J19" s="84"/>
    </row>
    <row r="20" spans="1:10" ht="21.75" customHeight="1">
      <c r="A20" s="37"/>
      <c r="B20" s="87"/>
      <c r="C20" s="87">
        <v>5</v>
      </c>
      <c r="D20" s="87">
        <v>6</v>
      </c>
      <c r="E20" s="171" t="s">
        <v>318</v>
      </c>
      <c r="F20" s="102">
        <v>15.24</v>
      </c>
      <c r="G20" s="102">
        <v>15.24</v>
      </c>
      <c r="H20" s="84"/>
      <c r="I20" s="84"/>
      <c r="J20" s="84"/>
    </row>
    <row r="21" spans="1:10" ht="21.75" customHeight="1">
      <c r="A21" s="37"/>
      <c r="B21" s="87">
        <v>210</v>
      </c>
      <c r="C21" s="87"/>
      <c r="D21" s="87"/>
      <c r="E21" s="13" t="s">
        <v>57</v>
      </c>
      <c r="F21" s="102">
        <v>90.47</v>
      </c>
      <c r="G21" s="102">
        <v>90.47</v>
      </c>
      <c r="H21" s="84"/>
      <c r="I21" s="84"/>
      <c r="J21" s="84"/>
    </row>
    <row r="22" spans="1:10" ht="18" customHeight="1">
      <c r="A22" s="37"/>
      <c r="B22" s="87"/>
      <c r="C22" s="87">
        <v>11</v>
      </c>
      <c r="D22" s="87"/>
      <c r="E22" s="13" t="s">
        <v>29</v>
      </c>
      <c r="F22" s="102">
        <v>90.47</v>
      </c>
      <c r="G22" s="102">
        <v>90.47</v>
      </c>
      <c r="H22" s="84"/>
      <c r="I22" s="84"/>
      <c r="J22" s="84"/>
    </row>
    <row r="23" spans="1:10" ht="18" customHeight="1">
      <c r="A23" s="37"/>
      <c r="B23" s="87">
        <v>210</v>
      </c>
      <c r="C23" s="87">
        <v>11</v>
      </c>
      <c r="D23" s="87">
        <v>1</v>
      </c>
      <c r="E23" s="13" t="s">
        <v>30</v>
      </c>
      <c r="F23" s="102">
        <v>90.47</v>
      </c>
      <c r="G23" s="102">
        <v>90.47</v>
      </c>
      <c r="H23" s="84"/>
      <c r="I23" s="84"/>
      <c r="J23" s="84"/>
    </row>
    <row r="24" spans="1:10" ht="18" customHeight="1">
      <c r="A24" s="37"/>
      <c r="B24" s="87">
        <v>221</v>
      </c>
      <c r="C24" s="87"/>
      <c r="D24" s="87"/>
      <c r="E24" s="13" t="s">
        <v>58</v>
      </c>
      <c r="F24" s="102">
        <v>80.92</v>
      </c>
      <c r="G24" s="102">
        <v>80.92</v>
      </c>
      <c r="H24" s="84"/>
      <c r="I24" s="84"/>
      <c r="J24" s="84"/>
    </row>
    <row r="25" spans="1:10" ht="18" customHeight="1">
      <c r="A25" s="37"/>
      <c r="B25" s="87"/>
      <c r="C25" s="87">
        <v>2</v>
      </c>
      <c r="D25" s="87"/>
      <c r="E25" s="13" t="s">
        <v>32</v>
      </c>
      <c r="F25" s="102">
        <v>80.92</v>
      </c>
      <c r="G25" s="102">
        <v>80.92</v>
      </c>
      <c r="H25" s="84"/>
      <c r="I25" s="84"/>
      <c r="J25" s="84"/>
    </row>
    <row r="26" spans="1:10" ht="18" customHeight="1">
      <c r="A26" s="37"/>
      <c r="B26" s="87">
        <v>221</v>
      </c>
      <c r="C26" s="87">
        <v>2</v>
      </c>
      <c r="D26" s="87">
        <v>1</v>
      </c>
      <c r="E26" s="13" t="s">
        <v>33</v>
      </c>
      <c r="F26" s="102">
        <v>80.92</v>
      </c>
      <c r="G26" s="102">
        <v>80.92</v>
      </c>
      <c r="H26" s="84"/>
      <c r="I26" s="84"/>
      <c r="J26" s="84"/>
    </row>
    <row r="27" spans="1:10" ht="15">
      <c r="A27" s="293"/>
      <c r="B27" s="293"/>
      <c r="C27" s="293"/>
      <c r="D27" s="293"/>
      <c r="E27" s="293"/>
      <c r="F27" s="293"/>
      <c r="G27" s="293"/>
      <c r="H27" s="293"/>
      <c r="I27" s="293"/>
      <c r="J27" s="293"/>
    </row>
  </sheetData>
  <sheetProtection/>
  <mergeCells count="14">
    <mergeCell ref="A1:J1"/>
    <mergeCell ref="I2:J2"/>
    <mergeCell ref="I3:J3"/>
    <mergeCell ref="B4:D4"/>
    <mergeCell ref="F4:J4"/>
    <mergeCell ref="G5:I5"/>
    <mergeCell ref="A27:J27"/>
    <mergeCell ref="A4:A6"/>
    <mergeCell ref="B5:B6"/>
    <mergeCell ref="C5:C6"/>
    <mergeCell ref="D5:D6"/>
    <mergeCell ref="E4:E6"/>
    <mergeCell ref="F5:F6"/>
    <mergeCell ref="J5:J6"/>
  </mergeCells>
  <printOptions horizontalCentered="1"/>
  <pageMargins left="0.75" right="0.75" top="0.59" bottom="0.59"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tabColor rgb="FF00B050"/>
  </sheetPr>
  <dimension ref="A1:M90"/>
  <sheetViews>
    <sheetView showGridLines="0" showZeros="0" zoomScale="60" zoomScaleNormal="60" zoomScalePageLayoutView="0" workbookViewId="0" topLeftCell="B61">
      <selection activeCell="F73" sqref="F73"/>
    </sheetView>
  </sheetViews>
  <sheetFormatPr defaultColWidth="9.16015625" defaultRowHeight="11.25"/>
  <cols>
    <col min="1" max="1" width="13.66015625" style="189" customWidth="1"/>
    <col min="2" max="2" width="5" style="189" bestFit="1" customWidth="1"/>
    <col min="3" max="3" width="7" style="189" bestFit="1" customWidth="1"/>
    <col min="4" max="4" width="9" style="189" bestFit="1" customWidth="1"/>
    <col min="5" max="5" width="36.5" style="189" customWidth="1"/>
    <col min="6" max="6" width="10.66015625" style="189" customWidth="1"/>
    <col min="7" max="7" width="14.5" style="189" bestFit="1" customWidth="1"/>
    <col min="8" max="8" width="9.5" style="189" customWidth="1"/>
    <col min="9" max="9" width="10.5" style="189" customWidth="1"/>
    <col min="10" max="10" width="8.5" style="189" customWidth="1"/>
    <col min="11" max="11" width="7.83203125" style="189" customWidth="1"/>
    <col min="12" max="12" width="7.33203125" style="189" customWidth="1"/>
    <col min="13" max="13" width="6.66015625" style="189" customWidth="1"/>
    <col min="14" max="14" width="10.66015625" style="189" customWidth="1"/>
    <col min="15" max="15" width="11.16015625" style="189" customWidth="1"/>
    <col min="16" max="16" width="10.16015625" style="189" customWidth="1"/>
    <col min="17" max="16384" width="9.16015625" style="189" customWidth="1"/>
  </cols>
  <sheetData>
    <row r="1" spans="1:13" ht="31.5" customHeight="1">
      <c r="A1" s="320" t="s">
        <v>333</v>
      </c>
      <c r="B1" s="320"/>
      <c r="C1" s="320"/>
      <c r="D1" s="320"/>
      <c r="E1" s="320"/>
      <c r="F1" s="320"/>
      <c r="G1" s="320"/>
      <c r="H1" s="320"/>
      <c r="I1" s="320"/>
      <c r="J1" s="320"/>
      <c r="K1" s="320"/>
      <c r="L1" s="320"/>
      <c r="M1" s="320"/>
    </row>
    <row r="2" spans="12:13" ht="15.75" customHeight="1">
      <c r="L2" s="321" t="s">
        <v>77</v>
      </c>
      <c r="M2" s="321"/>
    </row>
    <row r="3" spans="1:13" ht="18" customHeight="1">
      <c r="A3" s="190" t="s">
        <v>334</v>
      </c>
      <c r="B3" s="191"/>
      <c r="C3" s="191"/>
      <c r="D3" s="191"/>
      <c r="E3" s="191"/>
      <c r="F3" s="191"/>
      <c r="G3" s="191"/>
      <c r="H3" s="191"/>
      <c r="L3" s="322" t="s">
        <v>4</v>
      </c>
      <c r="M3" s="322"/>
    </row>
    <row r="4" spans="1:13" s="193" customFormat="1" ht="21.75" customHeight="1">
      <c r="A4" s="319" t="s">
        <v>37</v>
      </c>
      <c r="B4" s="319" t="s">
        <v>49</v>
      </c>
      <c r="C4" s="319"/>
      <c r="D4" s="319"/>
      <c r="E4" s="319" t="s">
        <v>50</v>
      </c>
      <c r="F4" s="319" t="s">
        <v>76</v>
      </c>
      <c r="G4" s="319"/>
      <c r="H4" s="319"/>
      <c r="I4" s="319"/>
      <c r="J4" s="319"/>
      <c r="K4" s="319"/>
      <c r="L4" s="319"/>
      <c r="M4" s="319"/>
    </row>
    <row r="5" spans="1:13" s="193" customFormat="1" ht="51.75">
      <c r="A5" s="319"/>
      <c r="B5" s="192" t="s">
        <v>51</v>
      </c>
      <c r="C5" s="192" t="s">
        <v>52</v>
      </c>
      <c r="D5" s="192" t="s">
        <v>53</v>
      </c>
      <c r="E5" s="319"/>
      <c r="F5" s="192" t="s">
        <v>40</v>
      </c>
      <c r="G5" s="194" t="s">
        <v>78</v>
      </c>
      <c r="H5" s="194" t="s">
        <v>79</v>
      </c>
      <c r="I5" s="194" t="s">
        <v>80</v>
      </c>
      <c r="J5" s="194" t="s">
        <v>81</v>
      </c>
      <c r="K5" s="194" t="s">
        <v>82</v>
      </c>
      <c r="L5" s="194" t="s">
        <v>83</v>
      </c>
      <c r="M5" s="194" t="s">
        <v>84</v>
      </c>
    </row>
    <row r="6" spans="1:13" s="193" customFormat="1" ht="22.5" customHeight="1">
      <c r="A6" s="195"/>
      <c r="B6" s="196"/>
      <c r="C6" s="196"/>
      <c r="D6" s="196"/>
      <c r="E6" s="197" t="s">
        <v>40</v>
      </c>
      <c r="F6" s="198">
        <f>G6+H6+I6+K6</f>
        <v>1546.48</v>
      </c>
      <c r="G6" s="198">
        <f>G8</f>
        <v>1038.6100000000001</v>
      </c>
      <c r="H6" s="198">
        <f>H7</f>
        <v>406.56000000000006</v>
      </c>
      <c r="I6" s="198">
        <f>I75</f>
        <v>100.76</v>
      </c>
      <c r="J6" s="198">
        <f>SUM(J7:J88)</f>
        <v>0</v>
      </c>
      <c r="K6" s="199">
        <v>0.55</v>
      </c>
      <c r="L6" s="200"/>
      <c r="M6" s="200"/>
    </row>
    <row r="7" spans="1:13" ht="55.5" customHeight="1">
      <c r="A7" s="201" t="s">
        <v>335</v>
      </c>
      <c r="B7" s="202"/>
      <c r="C7" s="202"/>
      <c r="D7" s="202"/>
      <c r="E7" s="203"/>
      <c r="F7" s="204">
        <f>G7+H7+I7+K7</f>
        <v>1546.48</v>
      </c>
      <c r="G7" s="205">
        <f>G8</f>
        <v>1038.6100000000001</v>
      </c>
      <c r="H7" s="205">
        <f>H27+K86</f>
        <v>406.56000000000006</v>
      </c>
      <c r="I7" s="206">
        <f>I75</f>
        <v>100.76</v>
      </c>
      <c r="J7" s="205"/>
      <c r="K7" s="207">
        <v>0.55</v>
      </c>
      <c r="L7" s="207"/>
      <c r="M7" s="207"/>
    </row>
    <row r="8" spans="1:13" ht="18" customHeight="1">
      <c r="A8" s="201"/>
      <c r="B8" s="208" t="s">
        <v>85</v>
      </c>
      <c r="C8" s="208"/>
      <c r="D8" s="208"/>
      <c r="E8" s="209" t="s">
        <v>45</v>
      </c>
      <c r="F8" s="210">
        <f>G8</f>
        <v>1038.6100000000001</v>
      </c>
      <c r="G8" s="211">
        <f>G10+G12+G13+G15+G17+G19+G21+G23+G24+G26</f>
        <v>1038.6100000000001</v>
      </c>
      <c r="H8" s="205"/>
      <c r="I8" s="205"/>
      <c r="J8" s="205"/>
      <c r="K8" s="207"/>
      <c r="L8" s="207"/>
      <c r="M8" s="207"/>
    </row>
    <row r="9" spans="1:13" ht="18" customHeight="1">
      <c r="A9" s="201"/>
      <c r="B9" s="208"/>
      <c r="C9" s="208" t="s">
        <v>86</v>
      </c>
      <c r="D9" s="208"/>
      <c r="E9" s="209" t="s">
        <v>87</v>
      </c>
      <c r="F9" s="210">
        <v>440.27</v>
      </c>
      <c r="G9" s="211">
        <v>440.27</v>
      </c>
      <c r="H9" s="205"/>
      <c r="I9" s="205"/>
      <c r="J9" s="205"/>
      <c r="K9" s="207"/>
      <c r="L9" s="207"/>
      <c r="M9" s="207"/>
    </row>
    <row r="10" spans="1:13" ht="18" customHeight="1">
      <c r="A10" s="201"/>
      <c r="B10" s="208" t="s">
        <v>67</v>
      </c>
      <c r="C10" s="208" t="s">
        <v>67</v>
      </c>
      <c r="D10" s="208" t="s">
        <v>88</v>
      </c>
      <c r="E10" s="209" t="s">
        <v>89</v>
      </c>
      <c r="F10" s="211">
        <v>440.27</v>
      </c>
      <c r="G10" s="211">
        <v>440.27</v>
      </c>
      <c r="H10" s="205"/>
      <c r="I10" s="205"/>
      <c r="J10" s="205"/>
      <c r="K10" s="207"/>
      <c r="L10" s="207"/>
      <c r="M10" s="207"/>
    </row>
    <row r="11" spans="1:13" ht="18" customHeight="1">
      <c r="A11" s="201"/>
      <c r="B11" s="208"/>
      <c r="C11" s="208" t="s">
        <v>90</v>
      </c>
      <c r="D11" s="208"/>
      <c r="E11" s="209" t="s">
        <v>91</v>
      </c>
      <c r="F11" s="211">
        <v>266.71</v>
      </c>
      <c r="G11" s="211">
        <f>G12+G13</f>
        <v>266.71000000000004</v>
      </c>
      <c r="H11" s="205"/>
      <c r="I11" s="205"/>
      <c r="J11" s="205"/>
      <c r="K11" s="207"/>
      <c r="L11" s="207"/>
      <c r="M11" s="207"/>
    </row>
    <row r="12" spans="1:13" ht="18" customHeight="1">
      <c r="A12" s="201"/>
      <c r="B12" s="208" t="s">
        <v>67</v>
      </c>
      <c r="C12" s="208" t="s">
        <v>67</v>
      </c>
      <c r="D12" s="208" t="s">
        <v>92</v>
      </c>
      <c r="E12" s="209" t="s">
        <v>93</v>
      </c>
      <c r="F12" s="211">
        <v>241.18</v>
      </c>
      <c r="G12" s="211">
        <v>241.18</v>
      </c>
      <c r="H12" s="205"/>
      <c r="I12" s="205"/>
      <c r="J12" s="205"/>
      <c r="K12" s="207"/>
      <c r="L12" s="207"/>
      <c r="M12" s="207"/>
    </row>
    <row r="13" spans="1:13" ht="18" customHeight="1">
      <c r="A13" s="201"/>
      <c r="B13" s="208" t="s">
        <v>67</v>
      </c>
      <c r="C13" s="208" t="s">
        <v>67</v>
      </c>
      <c r="D13" s="208" t="s">
        <v>94</v>
      </c>
      <c r="E13" s="209" t="s">
        <v>95</v>
      </c>
      <c r="F13" s="211">
        <v>25.53</v>
      </c>
      <c r="G13" s="211">
        <v>25.53</v>
      </c>
      <c r="H13" s="205"/>
      <c r="I13" s="205"/>
      <c r="J13" s="205"/>
      <c r="K13" s="207"/>
      <c r="L13" s="207"/>
      <c r="M13" s="207"/>
    </row>
    <row r="14" spans="1:13" ht="18" customHeight="1">
      <c r="A14" s="201"/>
      <c r="B14" s="208"/>
      <c r="C14" s="208" t="s">
        <v>96</v>
      </c>
      <c r="D14" s="208"/>
      <c r="E14" s="209" t="s">
        <v>97</v>
      </c>
      <c r="F14" s="211">
        <v>36.69</v>
      </c>
      <c r="G14" s="211">
        <v>36.69</v>
      </c>
      <c r="H14" s="205"/>
      <c r="I14" s="205"/>
      <c r="J14" s="205"/>
      <c r="K14" s="207"/>
      <c r="L14" s="207"/>
      <c r="M14" s="207"/>
    </row>
    <row r="15" spans="1:13" ht="18" customHeight="1">
      <c r="A15" s="201"/>
      <c r="B15" s="208" t="s">
        <v>67</v>
      </c>
      <c r="C15" s="208" t="s">
        <v>67</v>
      </c>
      <c r="D15" s="208" t="s">
        <v>98</v>
      </c>
      <c r="E15" s="209" t="s">
        <v>99</v>
      </c>
      <c r="F15" s="211">
        <v>36.69</v>
      </c>
      <c r="G15" s="211">
        <v>36.69</v>
      </c>
      <c r="H15" s="205"/>
      <c r="I15" s="205"/>
      <c r="J15" s="205"/>
      <c r="K15" s="207"/>
      <c r="L15" s="207"/>
      <c r="M15" s="207"/>
    </row>
    <row r="16" spans="1:13" ht="18" customHeight="1">
      <c r="A16" s="201"/>
      <c r="B16" s="208"/>
      <c r="C16" s="208" t="s">
        <v>100</v>
      </c>
      <c r="D16" s="208"/>
      <c r="E16" s="212" t="s">
        <v>101</v>
      </c>
      <c r="F16" s="211">
        <v>106.53</v>
      </c>
      <c r="G16" s="211">
        <v>106.53</v>
      </c>
      <c r="H16" s="205"/>
      <c r="I16" s="205"/>
      <c r="J16" s="205"/>
      <c r="K16" s="207"/>
      <c r="L16" s="207"/>
      <c r="M16" s="207"/>
    </row>
    <row r="17" spans="1:13" ht="18" customHeight="1">
      <c r="A17" s="201"/>
      <c r="B17" s="208" t="s">
        <v>67</v>
      </c>
      <c r="C17" s="208" t="s">
        <v>67</v>
      </c>
      <c r="D17" s="12" t="s">
        <v>391</v>
      </c>
      <c r="E17" s="212" t="s">
        <v>336</v>
      </c>
      <c r="F17" s="211">
        <v>106.53</v>
      </c>
      <c r="G17" s="211">
        <v>106.53</v>
      </c>
      <c r="H17" s="205"/>
      <c r="I17" s="205"/>
      <c r="J17" s="205"/>
      <c r="K17" s="207"/>
      <c r="L17" s="207"/>
      <c r="M17" s="207"/>
    </row>
    <row r="18" spans="1:13" ht="18" customHeight="1">
      <c r="A18" s="201"/>
      <c r="B18" s="208"/>
      <c r="C18" s="208" t="s">
        <v>337</v>
      </c>
      <c r="D18" s="208"/>
      <c r="E18" s="212" t="s">
        <v>338</v>
      </c>
      <c r="F18" s="211">
        <v>15.24</v>
      </c>
      <c r="G18" s="211">
        <v>15.24</v>
      </c>
      <c r="H18" s="205"/>
      <c r="I18" s="205"/>
      <c r="J18" s="205"/>
      <c r="K18" s="207"/>
      <c r="L18" s="207"/>
      <c r="M18" s="207"/>
    </row>
    <row r="19" spans="1:13" ht="18" customHeight="1">
      <c r="A19" s="201"/>
      <c r="B19" s="208"/>
      <c r="C19" s="208"/>
      <c r="D19" s="12" t="s">
        <v>393</v>
      </c>
      <c r="E19" s="212" t="s">
        <v>339</v>
      </c>
      <c r="F19" s="211">
        <v>15.24</v>
      </c>
      <c r="G19" s="211">
        <v>15.24</v>
      </c>
      <c r="H19" s="205"/>
      <c r="I19" s="205"/>
      <c r="J19" s="205"/>
      <c r="K19" s="207"/>
      <c r="L19" s="207"/>
      <c r="M19" s="207"/>
    </row>
    <row r="20" spans="1:13" ht="18" customHeight="1">
      <c r="A20" s="201"/>
      <c r="B20" s="208"/>
      <c r="C20" s="208" t="s">
        <v>102</v>
      </c>
      <c r="D20" s="208"/>
      <c r="E20" s="212" t="s">
        <v>103</v>
      </c>
      <c r="F20" s="211">
        <v>63.26</v>
      </c>
      <c r="G20" s="211">
        <v>63.26</v>
      </c>
      <c r="H20" s="205"/>
      <c r="I20" s="205"/>
      <c r="J20" s="205"/>
      <c r="K20" s="207"/>
      <c r="L20" s="207"/>
      <c r="M20" s="207"/>
    </row>
    <row r="21" spans="1:13" ht="18" customHeight="1">
      <c r="A21" s="201"/>
      <c r="B21" s="208" t="s">
        <v>67</v>
      </c>
      <c r="C21" s="208" t="s">
        <v>67</v>
      </c>
      <c r="D21" s="12" t="s">
        <v>390</v>
      </c>
      <c r="E21" s="212" t="s">
        <v>340</v>
      </c>
      <c r="F21" s="211">
        <v>63.26</v>
      </c>
      <c r="G21" s="211">
        <v>63.26</v>
      </c>
      <c r="H21" s="205"/>
      <c r="I21" s="205"/>
      <c r="J21" s="205"/>
      <c r="K21" s="207"/>
      <c r="L21" s="207"/>
      <c r="M21" s="207"/>
    </row>
    <row r="22" spans="1:13" ht="18" customHeight="1">
      <c r="A22" s="201"/>
      <c r="B22" s="208"/>
      <c r="C22" s="208" t="s">
        <v>104</v>
      </c>
      <c r="D22" s="208"/>
      <c r="E22" s="212" t="s">
        <v>105</v>
      </c>
      <c r="F22" s="211">
        <f>G22</f>
        <v>28.990000000000002</v>
      </c>
      <c r="G22" s="211">
        <f>G23+G24</f>
        <v>28.990000000000002</v>
      </c>
      <c r="H22" s="205"/>
      <c r="I22" s="205"/>
      <c r="J22" s="205"/>
      <c r="K22" s="207"/>
      <c r="L22" s="207"/>
      <c r="M22" s="207"/>
    </row>
    <row r="23" spans="1:13" ht="18" customHeight="1">
      <c r="A23" s="201"/>
      <c r="B23" s="208" t="s">
        <v>67</v>
      </c>
      <c r="C23" s="208" t="s">
        <v>67</v>
      </c>
      <c r="D23" s="12" t="s">
        <v>389</v>
      </c>
      <c r="E23" s="212" t="s">
        <v>341</v>
      </c>
      <c r="F23" s="211">
        <v>27.21</v>
      </c>
      <c r="G23" s="211">
        <v>27.21</v>
      </c>
      <c r="H23" s="205"/>
      <c r="I23" s="205"/>
      <c r="J23" s="205"/>
      <c r="K23" s="207"/>
      <c r="L23" s="207"/>
      <c r="M23" s="207"/>
    </row>
    <row r="24" spans="1:13" ht="18" customHeight="1">
      <c r="A24" s="201"/>
      <c r="B24" s="208"/>
      <c r="C24" s="12"/>
      <c r="D24" s="12" t="s">
        <v>394</v>
      </c>
      <c r="E24" s="239" t="s">
        <v>392</v>
      </c>
      <c r="F24" s="211">
        <v>1.78</v>
      </c>
      <c r="G24" s="211">
        <v>1.78</v>
      </c>
      <c r="H24" s="205"/>
      <c r="I24" s="205"/>
      <c r="J24" s="205"/>
      <c r="K24" s="207"/>
      <c r="L24" s="207"/>
      <c r="M24" s="207"/>
    </row>
    <row r="25" spans="1:13" ht="18" customHeight="1">
      <c r="A25" s="201"/>
      <c r="B25" s="208"/>
      <c r="C25" s="208" t="s">
        <v>106</v>
      </c>
      <c r="D25" s="208"/>
      <c r="E25" s="209" t="s">
        <v>107</v>
      </c>
      <c r="F25" s="211">
        <v>80.92</v>
      </c>
      <c r="G25" s="211">
        <v>80.92</v>
      </c>
      <c r="H25" s="205"/>
      <c r="I25" s="205"/>
      <c r="J25" s="205"/>
      <c r="K25" s="207"/>
      <c r="L25" s="207"/>
      <c r="M25" s="207"/>
    </row>
    <row r="26" spans="1:13" ht="18" customHeight="1">
      <c r="A26" s="201"/>
      <c r="B26" s="208" t="s">
        <v>67</v>
      </c>
      <c r="C26" s="208" t="s">
        <v>67</v>
      </c>
      <c r="D26" s="208" t="s">
        <v>108</v>
      </c>
      <c r="E26" s="209" t="s">
        <v>109</v>
      </c>
      <c r="F26" s="211">
        <v>80.92</v>
      </c>
      <c r="G26" s="211">
        <v>80.92</v>
      </c>
      <c r="H26" s="205"/>
      <c r="I26" s="205"/>
      <c r="J26" s="205"/>
      <c r="K26" s="207"/>
      <c r="L26" s="207"/>
      <c r="M26" s="207"/>
    </row>
    <row r="27" spans="1:13" ht="18" customHeight="1">
      <c r="A27" s="201"/>
      <c r="B27" s="208" t="s">
        <v>110</v>
      </c>
      <c r="C27" s="208"/>
      <c r="D27" s="208"/>
      <c r="E27" s="209" t="s">
        <v>46</v>
      </c>
      <c r="F27" s="211">
        <f>H27</f>
        <v>406.01000000000005</v>
      </c>
      <c r="G27" s="205"/>
      <c r="H27" s="211">
        <f>H28+H31+H33+H35+H37+H40+H42+H44+H47+H50+H52+H55+H58+H61+H64+H67+H69+H71</f>
        <v>406.01000000000005</v>
      </c>
      <c r="I27" s="205"/>
      <c r="J27" s="205"/>
      <c r="K27" s="207"/>
      <c r="L27" s="207"/>
      <c r="M27" s="207"/>
    </row>
    <row r="28" spans="1:13" ht="18" customHeight="1">
      <c r="A28" s="201"/>
      <c r="B28" s="208"/>
      <c r="C28" s="208" t="s">
        <v>111</v>
      </c>
      <c r="D28" s="208"/>
      <c r="E28" s="209" t="s">
        <v>112</v>
      </c>
      <c r="F28" s="211">
        <v>40.12</v>
      </c>
      <c r="G28" s="205"/>
      <c r="H28" s="211">
        <v>40.12</v>
      </c>
      <c r="I28" s="205"/>
      <c r="J28" s="205"/>
      <c r="K28" s="207"/>
      <c r="L28" s="207"/>
      <c r="M28" s="207"/>
    </row>
    <row r="29" spans="1:13" ht="18" customHeight="1">
      <c r="A29" s="201"/>
      <c r="B29" s="208" t="s">
        <v>67</v>
      </c>
      <c r="C29" s="208" t="s">
        <v>67</v>
      </c>
      <c r="D29" s="208" t="s">
        <v>113</v>
      </c>
      <c r="E29" s="209" t="s">
        <v>114</v>
      </c>
      <c r="F29" s="211">
        <v>17.27</v>
      </c>
      <c r="G29" s="205"/>
      <c r="H29" s="211">
        <v>17.27</v>
      </c>
      <c r="I29" s="205"/>
      <c r="J29" s="205"/>
      <c r="K29" s="207"/>
      <c r="L29" s="207"/>
      <c r="M29" s="207"/>
    </row>
    <row r="30" spans="1:13" ht="18" customHeight="1">
      <c r="A30" s="201"/>
      <c r="B30" s="208" t="s">
        <v>67</v>
      </c>
      <c r="C30" s="208" t="s">
        <v>67</v>
      </c>
      <c r="D30" s="208" t="s">
        <v>115</v>
      </c>
      <c r="E30" s="209" t="s">
        <v>116</v>
      </c>
      <c r="F30" s="211">
        <v>22.85</v>
      </c>
      <c r="G30" s="205"/>
      <c r="H30" s="211">
        <v>22.85</v>
      </c>
      <c r="I30" s="205"/>
      <c r="J30" s="205"/>
      <c r="K30" s="207"/>
      <c r="L30" s="207"/>
      <c r="M30" s="207"/>
    </row>
    <row r="31" spans="1:13" ht="18" customHeight="1">
      <c r="A31" s="201"/>
      <c r="B31" s="208"/>
      <c r="C31" s="208" t="s">
        <v>117</v>
      </c>
      <c r="D31" s="208"/>
      <c r="E31" s="209" t="s">
        <v>118</v>
      </c>
      <c r="F31" s="211">
        <v>9.5</v>
      </c>
      <c r="G31" s="205"/>
      <c r="H31" s="211">
        <v>9.5</v>
      </c>
      <c r="I31" s="205"/>
      <c r="J31" s="205"/>
      <c r="K31" s="207"/>
      <c r="L31" s="207"/>
      <c r="M31" s="207"/>
    </row>
    <row r="32" spans="1:13" ht="18" customHeight="1">
      <c r="A32" s="201"/>
      <c r="B32" s="208" t="s">
        <v>67</v>
      </c>
      <c r="C32" s="208" t="s">
        <v>67</v>
      </c>
      <c r="D32" s="208" t="s">
        <v>119</v>
      </c>
      <c r="E32" s="209" t="s">
        <v>120</v>
      </c>
      <c r="F32" s="211">
        <v>9.5</v>
      </c>
      <c r="G32" s="205"/>
      <c r="H32" s="211">
        <v>9.5</v>
      </c>
      <c r="I32" s="205"/>
      <c r="J32" s="205"/>
      <c r="K32" s="207"/>
      <c r="L32" s="207"/>
      <c r="M32" s="207"/>
    </row>
    <row r="33" spans="1:13" ht="18" customHeight="1">
      <c r="A33" s="201"/>
      <c r="B33" s="208"/>
      <c r="C33" s="208" t="s">
        <v>121</v>
      </c>
      <c r="D33" s="208"/>
      <c r="E33" s="209" t="s">
        <v>122</v>
      </c>
      <c r="F33" s="211">
        <v>0</v>
      </c>
      <c r="G33" s="205"/>
      <c r="H33" s="211">
        <v>0</v>
      </c>
      <c r="I33" s="205"/>
      <c r="J33" s="205"/>
      <c r="K33" s="207"/>
      <c r="L33" s="207"/>
      <c r="M33" s="207"/>
    </row>
    <row r="34" spans="1:13" ht="18" customHeight="1">
      <c r="A34" s="201"/>
      <c r="B34" s="208" t="s">
        <v>67</v>
      </c>
      <c r="C34" s="208" t="s">
        <v>67</v>
      </c>
      <c r="D34" s="208" t="s">
        <v>123</v>
      </c>
      <c r="E34" s="209" t="s">
        <v>124</v>
      </c>
      <c r="F34" s="211">
        <v>0</v>
      </c>
      <c r="G34" s="205"/>
      <c r="H34" s="211">
        <v>0</v>
      </c>
      <c r="I34" s="205"/>
      <c r="J34" s="205"/>
      <c r="K34" s="207"/>
      <c r="L34" s="207"/>
      <c r="M34" s="207"/>
    </row>
    <row r="35" spans="1:13" ht="18" customHeight="1">
      <c r="A35" s="201"/>
      <c r="B35" s="208"/>
      <c r="C35" s="208" t="s">
        <v>125</v>
      </c>
      <c r="D35" s="208"/>
      <c r="E35" s="209" t="s">
        <v>126</v>
      </c>
      <c r="F35" s="211">
        <v>0</v>
      </c>
      <c r="G35" s="205"/>
      <c r="H35" s="211">
        <v>0</v>
      </c>
      <c r="I35" s="205"/>
      <c r="J35" s="205"/>
      <c r="K35" s="207"/>
      <c r="L35" s="207"/>
      <c r="M35" s="207"/>
    </row>
    <row r="36" spans="1:13" ht="18" customHeight="1">
      <c r="A36" s="201"/>
      <c r="B36" s="208" t="s">
        <v>67</v>
      </c>
      <c r="C36" s="208" t="s">
        <v>67</v>
      </c>
      <c r="D36" s="208" t="s">
        <v>127</v>
      </c>
      <c r="E36" s="209" t="s">
        <v>128</v>
      </c>
      <c r="F36" s="211">
        <v>0</v>
      </c>
      <c r="G36" s="205"/>
      <c r="H36" s="211">
        <v>0</v>
      </c>
      <c r="I36" s="205"/>
      <c r="J36" s="205"/>
      <c r="K36" s="207"/>
      <c r="L36" s="207"/>
      <c r="M36" s="207"/>
    </row>
    <row r="37" spans="1:13" ht="18" customHeight="1">
      <c r="A37" s="201"/>
      <c r="B37" s="208"/>
      <c r="C37" s="208" t="s">
        <v>129</v>
      </c>
      <c r="D37" s="208"/>
      <c r="E37" s="209" t="s">
        <v>130</v>
      </c>
      <c r="F37" s="211">
        <v>15.9</v>
      </c>
      <c r="G37" s="205"/>
      <c r="H37" s="211">
        <v>15.9</v>
      </c>
      <c r="I37" s="205"/>
      <c r="J37" s="205"/>
      <c r="K37" s="207"/>
      <c r="L37" s="207"/>
      <c r="M37" s="207"/>
    </row>
    <row r="38" spans="1:13" ht="18" customHeight="1">
      <c r="A38" s="201"/>
      <c r="B38" s="208" t="s">
        <v>67</v>
      </c>
      <c r="C38" s="208" t="s">
        <v>67</v>
      </c>
      <c r="D38" s="208" t="s">
        <v>131</v>
      </c>
      <c r="E38" s="209" t="s">
        <v>132</v>
      </c>
      <c r="F38" s="211">
        <v>0</v>
      </c>
      <c r="G38" s="205"/>
      <c r="H38" s="211">
        <v>0</v>
      </c>
      <c r="I38" s="205"/>
      <c r="J38" s="205"/>
      <c r="K38" s="207"/>
      <c r="L38" s="207"/>
      <c r="M38" s="207"/>
    </row>
    <row r="39" spans="1:13" ht="18" customHeight="1">
      <c r="A39" s="201"/>
      <c r="B39" s="208" t="s">
        <v>67</v>
      </c>
      <c r="C39" s="208" t="s">
        <v>67</v>
      </c>
      <c r="D39" s="208" t="s">
        <v>133</v>
      </c>
      <c r="E39" s="209" t="s">
        <v>134</v>
      </c>
      <c r="F39" s="211">
        <v>15.9</v>
      </c>
      <c r="G39" s="205"/>
      <c r="H39" s="211">
        <v>15.9</v>
      </c>
      <c r="I39" s="205"/>
      <c r="J39" s="205"/>
      <c r="K39" s="207"/>
      <c r="L39" s="207"/>
      <c r="M39" s="207"/>
    </row>
    <row r="40" spans="1:13" ht="18" customHeight="1">
      <c r="A40" s="201"/>
      <c r="B40" s="208"/>
      <c r="C40" s="208" t="s">
        <v>135</v>
      </c>
      <c r="D40" s="208"/>
      <c r="E40" s="209" t="s">
        <v>136</v>
      </c>
      <c r="F40" s="211">
        <v>0</v>
      </c>
      <c r="G40" s="205"/>
      <c r="H40" s="211">
        <v>0</v>
      </c>
      <c r="I40" s="205"/>
      <c r="J40" s="205"/>
      <c r="K40" s="207"/>
      <c r="L40" s="207"/>
      <c r="M40" s="207"/>
    </row>
    <row r="41" spans="1:13" ht="18" customHeight="1">
      <c r="A41" s="201"/>
      <c r="B41" s="208" t="s">
        <v>67</v>
      </c>
      <c r="C41" s="208" t="s">
        <v>67</v>
      </c>
      <c r="D41" s="208" t="s">
        <v>137</v>
      </c>
      <c r="E41" s="209" t="s">
        <v>138</v>
      </c>
      <c r="F41" s="211">
        <v>0</v>
      </c>
      <c r="G41" s="205"/>
      <c r="H41" s="211">
        <v>0</v>
      </c>
      <c r="I41" s="205"/>
      <c r="J41" s="205"/>
      <c r="K41" s="207"/>
      <c r="L41" s="207"/>
      <c r="M41" s="207"/>
    </row>
    <row r="42" spans="1:13" ht="18" customHeight="1">
      <c r="A42" s="201"/>
      <c r="B42" s="208"/>
      <c r="C42" s="208" t="s">
        <v>139</v>
      </c>
      <c r="D42" s="208"/>
      <c r="E42" s="209" t="s">
        <v>140</v>
      </c>
      <c r="F42" s="211">
        <v>0</v>
      </c>
      <c r="G42" s="205"/>
      <c r="H42" s="211">
        <v>0</v>
      </c>
      <c r="I42" s="205"/>
      <c r="J42" s="205"/>
      <c r="K42" s="207"/>
      <c r="L42" s="207"/>
      <c r="M42" s="207"/>
    </row>
    <row r="43" spans="1:13" ht="18" customHeight="1">
      <c r="A43" s="201"/>
      <c r="B43" s="208" t="s">
        <v>67</v>
      </c>
      <c r="C43" s="208" t="s">
        <v>67</v>
      </c>
      <c r="D43" s="208" t="s">
        <v>141</v>
      </c>
      <c r="E43" s="209" t="s">
        <v>142</v>
      </c>
      <c r="F43" s="211">
        <v>0</v>
      </c>
      <c r="G43" s="205"/>
      <c r="H43" s="211">
        <v>0</v>
      </c>
      <c r="I43" s="205"/>
      <c r="J43" s="205"/>
      <c r="K43" s="207"/>
      <c r="L43" s="207"/>
      <c r="M43" s="207"/>
    </row>
    <row r="44" spans="1:13" ht="18" customHeight="1">
      <c r="A44" s="201"/>
      <c r="B44" s="208"/>
      <c r="C44" s="208" t="s">
        <v>143</v>
      </c>
      <c r="D44" s="208"/>
      <c r="E44" s="209" t="s">
        <v>144</v>
      </c>
      <c r="F44" s="211">
        <v>17</v>
      </c>
      <c r="G44" s="205"/>
      <c r="H44" s="211">
        <v>17</v>
      </c>
      <c r="I44" s="205"/>
      <c r="J44" s="205"/>
      <c r="K44" s="207"/>
      <c r="L44" s="207"/>
      <c r="M44" s="207"/>
    </row>
    <row r="45" spans="1:13" ht="18" customHeight="1">
      <c r="A45" s="201"/>
      <c r="B45" s="208" t="s">
        <v>67</v>
      </c>
      <c r="C45" s="208" t="s">
        <v>67</v>
      </c>
      <c r="D45" s="208" t="s">
        <v>145</v>
      </c>
      <c r="E45" s="209" t="s">
        <v>146</v>
      </c>
      <c r="F45" s="211">
        <v>5</v>
      </c>
      <c r="G45" s="205"/>
      <c r="H45" s="211">
        <v>5</v>
      </c>
      <c r="I45" s="205"/>
      <c r="J45" s="205"/>
      <c r="K45" s="207"/>
      <c r="L45" s="207"/>
      <c r="M45" s="207"/>
    </row>
    <row r="46" spans="1:13" ht="18" customHeight="1">
      <c r="A46" s="201"/>
      <c r="B46" s="208" t="s">
        <v>67</v>
      </c>
      <c r="C46" s="208" t="s">
        <v>67</v>
      </c>
      <c r="D46" s="208" t="s">
        <v>147</v>
      </c>
      <c r="E46" s="209" t="s">
        <v>148</v>
      </c>
      <c r="F46" s="211">
        <v>12</v>
      </c>
      <c r="G46" s="205"/>
      <c r="H46" s="211">
        <v>12</v>
      </c>
      <c r="I46" s="205"/>
      <c r="J46" s="205"/>
      <c r="K46" s="207"/>
      <c r="L46" s="207"/>
      <c r="M46" s="207"/>
    </row>
    <row r="47" spans="1:13" ht="18" customHeight="1">
      <c r="A47" s="201"/>
      <c r="B47" s="208"/>
      <c r="C47" s="208" t="s">
        <v>149</v>
      </c>
      <c r="D47" s="208"/>
      <c r="E47" s="209" t="s">
        <v>150</v>
      </c>
      <c r="F47" s="211">
        <v>0.5</v>
      </c>
      <c r="G47" s="205"/>
      <c r="H47" s="211">
        <v>0.5</v>
      </c>
      <c r="I47" s="205"/>
      <c r="J47" s="205"/>
      <c r="K47" s="207"/>
      <c r="L47" s="207"/>
      <c r="M47" s="207"/>
    </row>
    <row r="48" spans="1:13" ht="18" customHeight="1">
      <c r="A48" s="201"/>
      <c r="B48" s="208" t="s">
        <v>67</v>
      </c>
      <c r="C48" s="208" t="s">
        <v>67</v>
      </c>
      <c r="D48" s="208" t="s">
        <v>151</v>
      </c>
      <c r="E48" s="209" t="s">
        <v>152</v>
      </c>
      <c r="F48" s="211">
        <v>0</v>
      </c>
      <c r="G48" s="205">
        <v>0</v>
      </c>
      <c r="H48" s="211">
        <v>0</v>
      </c>
      <c r="I48" s="205"/>
      <c r="J48" s="205"/>
      <c r="K48" s="207"/>
      <c r="L48" s="207"/>
      <c r="M48" s="207"/>
    </row>
    <row r="49" spans="1:13" ht="18" customHeight="1">
      <c r="A49" s="201"/>
      <c r="B49" s="208" t="s">
        <v>67</v>
      </c>
      <c r="C49" s="208" t="s">
        <v>67</v>
      </c>
      <c r="D49" s="12" t="s">
        <v>395</v>
      </c>
      <c r="E49" s="209" t="s">
        <v>153</v>
      </c>
      <c r="F49" s="211">
        <v>0.5</v>
      </c>
      <c r="G49" s="205"/>
      <c r="H49" s="211">
        <v>0.5</v>
      </c>
      <c r="I49" s="205"/>
      <c r="J49" s="205"/>
      <c r="K49" s="207"/>
      <c r="L49" s="207"/>
      <c r="M49" s="207"/>
    </row>
    <row r="50" spans="1:13" ht="18" customHeight="1">
      <c r="A50" s="201"/>
      <c r="B50" s="208"/>
      <c r="C50" s="208" t="s">
        <v>154</v>
      </c>
      <c r="D50" s="208"/>
      <c r="E50" s="209" t="s">
        <v>155</v>
      </c>
      <c r="F50" s="211">
        <v>0</v>
      </c>
      <c r="G50" s="205"/>
      <c r="H50" s="211">
        <v>0</v>
      </c>
      <c r="I50" s="205"/>
      <c r="J50" s="205"/>
      <c r="K50" s="207"/>
      <c r="L50" s="207"/>
      <c r="M50" s="207"/>
    </row>
    <row r="51" spans="1:13" ht="18" customHeight="1">
      <c r="A51" s="201"/>
      <c r="B51" s="208" t="s">
        <v>67</v>
      </c>
      <c r="C51" s="208" t="s">
        <v>67</v>
      </c>
      <c r="D51" s="208" t="s">
        <v>156</v>
      </c>
      <c r="E51" s="209" t="s">
        <v>157</v>
      </c>
      <c r="F51" s="211">
        <v>0</v>
      </c>
      <c r="G51" s="205"/>
      <c r="H51" s="211">
        <v>0</v>
      </c>
      <c r="I51" s="205"/>
      <c r="J51" s="205"/>
      <c r="K51" s="207"/>
      <c r="L51" s="207"/>
      <c r="M51" s="207"/>
    </row>
    <row r="52" spans="1:13" ht="18" customHeight="1">
      <c r="A52" s="201"/>
      <c r="B52" s="208"/>
      <c r="C52" s="208" t="s">
        <v>158</v>
      </c>
      <c r="D52" s="208"/>
      <c r="E52" s="209" t="s">
        <v>159</v>
      </c>
      <c r="F52" s="211">
        <v>69.3</v>
      </c>
      <c r="G52" s="205"/>
      <c r="H52" s="211">
        <v>69.3</v>
      </c>
      <c r="I52" s="205"/>
      <c r="J52" s="205"/>
      <c r="K52" s="207"/>
      <c r="L52" s="207"/>
      <c r="M52" s="207"/>
    </row>
    <row r="53" spans="1:13" ht="18" customHeight="1">
      <c r="A53" s="201"/>
      <c r="B53" s="208" t="s">
        <v>67</v>
      </c>
      <c r="C53" s="208" t="s">
        <v>67</v>
      </c>
      <c r="D53" s="208" t="s">
        <v>160</v>
      </c>
      <c r="E53" s="209" t="s">
        <v>161</v>
      </c>
      <c r="F53" s="211"/>
      <c r="G53" s="205"/>
      <c r="H53" s="211"/>
      <c r="I53" s="205"/>
      <c r="J53" s="205"/>
      <c r="K53" s="207"/>
      <c r="L53" s="207"/>
      <c r="M53" s="207"/>
    </row>
    <row r="54" spans="1:13" ht="18" customHeight="1">
      <c r="A54" s="201"/>
      <c r="B54" s="208" t="s">
        <v>67</v>
      </c>
      <c r="C54" s="208" t="s">
        <v>67</v>
      </c>
      <c r="D54" s="208" t="s">
        <v>162</v>
      </c>
      <c r="E54" s="209" t="s">
        <v>163</v>
      </c>
      <c r="F54" s="211">
        <v>69.3</v>
      </c>
      <c r="G54" s="205"/>
      <c r="H54" s="211">
        <v>69.3</v>
      </c>
      <c r="I54" s="205"/>
      <c r="J54" s="205"/>
      <c r="K54" s="207"/>
      <c r="L54" s="207"/>
      <c r="M54" s="207"/>
    </row>
    <row r="55" spans="1:13" ht="18" customHeight="1">
      <c r="A55" s="201"/>
      <c r="B55" s="208"/>
      <c r="C55" s="208" t="s">
        <v>164</v>
      </c>
      <c r="D55" s="208"/>
      <c r="E55" s="209" t="s">
        <v>165</v>
      </c>
      <c r="F55" s="211">
        <v>19.51</v>
      </c>
      <c r="G55" s="205"/>
      <c r="H55" s="211">
        <v>19.51</v>
      </c>
      <c r="I55" s="205"/>
      <c r="J55" s="205"/>
      <c r="K55" s="207"/>
      <c r="L55" s="207"/>
      <c r="M55" s="207"/>
    </row>
    <row r="56" spans="1:13" ht="18" customHeight="1">
      <c r="A56" s="201"/>
      <c r="B56" s="208" t="s">
        <v>67</v>
      </c>
      <c r="C56" s="208" t="s">
        <v>67</v>
      </c>
      <c r="D56" s="208" t="s">
        <v>166</v>
      </c>
      <c r="E56" s="209" t="s">
        <v>167</v>
      </c>
      <c r="F56" s="211">
        <v>2</v>
      </c>
      <c r="G56" s="205"/>
      <c r="H56" s="211">
        <v>2</v>
      </c>
      <c r="I56" s="205"/>
      <c r="J56" s="205"/>
      <c r="K56" s="207"/>
      <c r="L56" s="207"/>
      <c r="M56" s="207"/>
    </row>
    <row r="57" spans="1:13" ht="18" customHeight="1">
      <c r="A57" s="201"/>
      <c r="B57" s="208" t="s">
        <v>67</v>
      </c>
      <c r="C57" s="208" t="s">
        <v>67</v>
      </c>
      <c r="D57" s="208" t="s">
        <v>168</v>
      </c>
      <c r="E57" s="209" t="s">
        <v>169</v>
      </c>
      <c r="F57" s="211">
        <v>17.51</v>
      </c>
      <c r="G57" s="205"/>
      <c r="H57" s="211">
        <v>17.51</v>
      </c>
      <c r="I57" s="205"/>
      <c r="J57" s="205"/>
      <c r="K57" s="207"/>
      <c r="L57" s="207"/>
      <c r="M57" s="207"/>
    </row>
    <row r="58" spans="1:13" ht="19.5" customHeight="1">
      <c r="A58" s="201"/>
      <c r="B58" s="208"/>
      <c r="C58" s="208" t="s">
        <v>170</v>
      </c>
      <c r="D58" s="208"/>
      <c r="E58" s="209" t="s">
        <v>171</v>
      </c>
      <c r="F58" s="211">
        <v>2.8</v>
      </c>
      <c r="G58" s="205"/>
      <c r="H58" s="211">
        <v>2.8</v>
      </c>
      <c r="I58" s="205"/>
      <c r="J58" s="205"/>
      <c r="K58" s="207"/>
      <c r="L58" s="207"/>
      <c r="M58" s="207"/>
    </row>
    <row r="59" spans="1:13" ht="19.5" customHeight="1">
      <c r="A59" s="201"/>
      <c r="B59" s="208" t="s">
        <v>67</v>
      </c>
      <c r="C59" s="208" t="s">
        <v>67</v>
      </c>
      <c r="D59" s="208" t="s">
        <v>172</v>
      </c>
      <c r="E59" s="209" t="s">
        <v>173</v>
      </c>
      <c r="F59" s="211">
        <v>2</v>
      </c>
      <c r="G59" s="211"/>
      <c r="H59" s="211">
        <v>2</v>
      </c>
      <c r="I59" s="211"/>
      <c r="J59" s="205"/>
      <c r="K59" s="211"/>
      <c r="L59" s="207"/>
      <c r="M59" s="207"/>
    </row>
    <row r="60" spans="1:13" ht="18" customHeight="1">
      <c r="A60" s="201"/>
      <c r="B60" s="208" t="s">
        <v>67</v>
      </c>
      <c r="C60" s="208" t="s">
        <v>67</v>
      </c>
      <c r="D60" s="208" t="s">
        <v>174</v>
      </c>
      <c r="E60" s="209" t="s">
        <v>175</v>
      </c>
      <c r="F60" s="205">
        <v>0.8</v>
      </c>
      <c r="G60" s="213"/>
      <c r="H60" s="211">
        <v>0.8</v>
      </c>
      <c r="I60" s="213"/>
      <c r="J60" s="213"/>
      <c r="K60" s="214"/>
      <c r="L60" s="214"/>
      <c r="M60" s="214"/>
    </row>
    <row r="61" spans="1:13" ht="18" customHeight="1">
      <c r="A61" s="201"/>
      <c r="B61" s="208"/>
      <c r="C61" s="208" t="s">
        <v>176</v>
      </c>
      <c r="D61" s="208"/>
      <c r="E61" s="209" t="s">
        <v>177</v>
      </c>
      <c r="F61" s="211">
        <v>30.65</v>
      </c>
      <c r="G61" s="213"/>
      <c r="H61" s="211">
        <v>30.65</v>
      </c>
      <c r="I61" s="213"/>
      <c r="J61" s="213"/>
      <c r="K61" s="214"/>
      <c r="L61" s="214"/>
      <c r="M61" s="214"/>
    </row>
    <row r="62" spans="1:13" ht="18" customHeight="1">
      <c r="A62" s="201"/>
      <c r="B62" s="208" t="s">
        <v>67</v>
      </c>
      <c r="C62" s="208" t="s">
        <v>67</v>
      </c>
      <c r="D62" s="208" t="s">
        <v>178</v>
      </c>
      <c r="E62" s="209" t="s">
        <v>179</v>
      </c>
      <c r="F62" s="211">
        <v>29.65</v>
      </c>
      <c r="G62" s="213"/>
      <c r="H62" s="211">
        <v>29.65</v>
      </c>
      <c r="I62" s="213"/>
      <c r="J62" s="213"/>
      <c r="K62" s="214"/>
      <c r="L62" s="214"/>
      <c r="M62" s="214"/>
    </row>
    <row r="63" spans="1:13" ht="18" customHeight="1">
      <c r="A63" s="201"/>
      <c r="B63" s="208" t="s">
        <v>67</v>
      </c>
      <c r="C63" s="208" t="s">
        <v>67</v>
      </c>
      <c r="D63" s="208" t="s">
        <v>180</v>
      </c>
      <c r="E63" s="209" t="s">
        <v>181</v>
      </c>
      <c r="F63" s="211">
        <v>1</v>
      </c>
      <c r="G63" s="213"/>
      <c r="H63" s="211">
        <v>1</v>
      </c>
      <c r="I63" s="213"/>
      <c r="J63" s="213"/>
      <c r="K63" s="214"/>
      <c r="L63" s="214"/>
      <c r="M63" s="214"/>
    </row>
    <row r="64" spans="1:13" ht="18" customHeight="1">
      <c r="A64" s="201"/>
      <c r="B64" s="208"/>
      <c r="C64" s="208" t="s">
        <v>182</v>
      </c>
      <c r="D64" s="208"/>
      <c r="E64" s="209" t="s">
        <v>183</v>
      </c>
      <c r="F64" s="211">
        <v>13.49</v>
      </c>
      <c r="G64" s="213"/>
      <c r="H64" s="211">
        <v>13.49</v>
      </c>
      <c r="I64" s="213"/>
      <c r="J64" s="213"/>
      <c r="K64" s="214"/>
      <c r="L64" s="214"/>
      <c r="M64" s="214"/>
    </row>
    <row r="65" spans="1:13" ht="18" customHeight="1">
      <c r="A65" s="201"/>
      <c r="B65" s="208" t="s">
        <v>67</v>
      </c>
      <c r="C65" s="208" t="s">
        <v>67</v>
      </c>
      <c r="D65" s="208" t="s">
        <v>184</v>
      </c>
      <c r="E65" s="209" t="s">
        <v>185</v>
      </c>
      <c r="F65" s="211">
        <v>5.39</v>
      </c>
      <c r="G65" s="213"/>
      <c r="H65" s="211">
        <v>5.39</v>
      </c>
      <c r="I65" s="213"/>
      <c r="J65" s="213"/>
      <c r="K65" s="214"/>
      <c r="L65" s="214"/>
      <c r="M65" s="214"/>
    </row>
    <row r="66" spans="1:13" ht="18" customHeight="1">
      <c r="A66" s="201"/>
      <c r="B66" s="208" t="s">
        <v>67</v>
      </c>
      <c r="C66" s="208" t="s">
        <v>67</v>
      </c>
      <c r="D66" s="208" t="s">
        <v>186</v>
      </c>
      <c r="E66" s="209" t="s">
        <v>187</v>
      </c>
      <c r="F66" s="211">
        <v>8.1</v>
      </c>
      <c r="G66" s="213"/>
      <c r="H66" s="211">
        <v>8.1</v>
      </c>
      <c r="I66" s="213"/>
      <c r="J66" s="213"/>
      <c r="K66" s="214"/>
      <c r="L66" s="214"/>
      <c r="M66" s="214"/>
    </row>
    <row r="67" spans="1:13" ht="18" customHeight="1">
      <c r="A67" s="201"/>
      <c r="B67" s="208"/>
      <c r="C67" s="208" t="s">
        <v>188</v>
      </c>
      <c r="D67" s="208"/>
      <c r="E67" s="209" t="s">
        <v>189</v>
      </c>
      <c r="F67" s="211">
        <v>22</v>
      </c>
      <c r="G67" s="213"/>
      <c r="H67" s="211">
        <v>22</v>
      </c>
      <c r="I67" s="213"/>
      <c r="J67" s="213"/>
      <c r="K67" s="214"/>
      <c r="L67" s="214"/>
      <c r="M67" s="214"/>
    </row>
    <row r="68" spans="1:13" ht="18" customHeight="1">
      <c r="A68" s="201"/>
      <c r="B68" s="208" t="s">
        <v>67</v>
      </c>
      <c r="C68" s="208" t="s">
        <v>67</v>
      </c>
      <c r="D68" s="208" t="s">
        <v>190</v>
      </c>
      <c r="E68" s="209" t="s">
        <v>191</v>
      </c>
      <c r="F68" s="211">
        <v>22</v>
      </c>
      <c r="G68" s="213"/>
      <c r="H68" s="211">
        <v>22</v>
      </c>
      <c r="I68" s="213"/>
      <c r="J68" s="213"/>
      <c r="K68" s="214"/>
      <c r="L68" s="214"/>
      <c r="M68" s="214"/>
    </row>
    <row r="69" spans="1:13" ht="18" customHeight="1">
      <c r="A69" s="201"/>
      <c r="B69" s="208"/>
      <c r="C69" s="208" t="s">
        <v>192</v>
      </c>
      <c r="D69" s="208"/>
      <c r="E69" s="209" t="s">
        <v>193</v>
      </c>
      <c r="F69" s="211">
        <v>91.76</v>
      </c>
      <c r="G69" s="213"/>
      <c r="H69" s="211">
        <v>91.76</v>
      </c>
      <c r="I69" s="213"/>
      <c r="J69" s="213"/>
      <c r="K69" s="214"/>
      <c r="L69" s="214"/>
      <c r="M69" s="214"/>
    </row>
    <row r="70" spans="1:13" ht="18" customHeight="1">
      <c r="A70" s="201"/>
      <c r="B70" s="208" t="s">
        <v>67</v>
      </c>
      <c r="C70" s="208" t="s">
        <v>67</v>
      </c>
      <c r="D70" s="208" t="s">
        <v>194</v>
      </c>
      <c r="E70" s="209" t="s">
        <v>195</v>
      </c>
      <c r="F70" s="211">
        <v>91.76</v>
      </c>
      <c r="G70" s="213"/>
      <c r="H70" s="211">
        <v>91.76</v>
      </c>
      <c r="I70" s="213"/>
      <c r="J70" s="213"/>
      <c r="K70" s="214"/>
      <c r="L70" s="214"/>
      <c r="M70" s="214"/>
    </row>
    <row r="71" spans="1:13" ht="18" customHeight="1">
      <c r="A71" s="201"/>
      <c r="B71" s="208"/>
      <c r="C71" s="208" t="s">
        <v>196</v>
      </c>
      <c r="D71" s="208"/>
      <c r="E71" s="209" t="s">
        <v>197</v>
      </c>
      <c r="F71" s="211">
        <v>73.48</v>
      </c>
      <c r="G71" s="213"/>
      <c r="H71" s="211">
        <v>73.48</v>
      </c>
      <c r="I71" s="213"/>
      <c r="J71" s="213"/>
      <c r="K71" s="214"/>
      <c r="L71" s="214"/>
      <c r="M71" s="214"/>
    </row>
    <row r="72" spans="1:13" ht="18" customHeight="1">
      <c r="A72" s="201"/>
      <c r="B72" s="208" t="s">
        <v>67</v>
      </c>
      <c r="C72" s="208" t="s">
        <v>67</v>
      </c>
      <c r="D72" s="208" t="s">
        <v>198</v>
      </c>
      <c r="E72" s="209" t="s">
        <v>199</v>
      </c>
      <c r="F72" s="211">
        <v>19.89</v>
      </c>
      <c r="G72" s="213"/>
      <c r="H72" s="211">
        <v>19.89</v>
      </c>
      <c r="I72" s="213"/>
      <c r="J72" s="213"/>
      <c r="K72" s="214"/>
      <c r="L72" s="214"/>
      <c r="M72" s="214"/>
    </row>
    <row r="73" spans="1:13" ht="18" customHeight="1">
      <c r="A73" s="201"/>
      <c r="B73" s="208" t="s">
        <v>67</v>
      </c>
      <c r="C73" s="208" t="s">
        <v>67</v>
      </c>
      <c r="D73" s="208" t="s">
        <v>200</v>
      </c>
      <c r="E73" s="209" t="s">
        <v>201</v>
      </c>
      <c r="F73" s="211">
        <v>35</v>
      </c>
      <c r="G73" s="213"/>
      <c r="H73" s="211">
        <v>35</v>
      </c>
      <c r="I73" s="213"/>
      <c r="J73" s="213"/>
      <c r="K73" s="214"/>
      <c r="L73" s="214"/>
      <c r="M73" s="214"/>
    </row>
    <row r="74" spans="1:13" ht="18" customHeight="1">
      <c r="A74" s="201"/>
      <c r="B74" s="208" t="s">
        <v>67</v>
      </c>
      <c r="C74" s="208" t="s">
        <v>67</v>
      </c>
      <c r="D74" s="208" t="s">
        <v>202</v>
      </c>
      <c r="E74" s="209" t="s">
        <v>203</v>
      </c>
      <c r="F74" s="211">
        <v>18.59</v>
      </c>
      <c r="G74" s="213"/>
      <c r="H74" s="211">
        <v>18.59</v>
      </c>
      <c r="I74" s="213"/>
      <c r="J74" s="213"/>
      <c r="K74" s="214"/>
      <c r="L74" s="214"/>
      <c r="M74" s="214"/>
    </row>
    <row r="75" spans="1:13" ht="18" customHeight="1">
      <c r="A75" s="201"/>
      <c r="B75" s="208" t="s">
        <v>204</v>
      </c>
      <c r="C75" s="208"/>
      <c r="D75" s="208"/>
      <c r="E75" s="209" t="s">
        <v>47</v>
      </c>
      <c r="F75" s="211">
        <v>100.76</v>
      </c>
      <c r="G75" s="213"/>
      <c r="H75" s="213"/>
      <c r="I75" s="211">
        <v>100.76</v>
      </c>
      <c r="J75" s="213"/>
      <c r="K75" s="214"/>
      <c r="L75" s="214"/>
      <c r="M75" s="214"/>
    </row>
    <row r="76" spans="1:13" ht="18" customHeight="1">
      <c r="A76" s="201"/>
      <c r="B76" s="208"/>
      <c r="C76" s="208" t="s">
        <v>205</v>
      </c>
      <c r="D76" s="208"/>
      <c r="E76" s="209" t="s">
        <v>206</v>
      </c>
      <c r="F76" s="211">
        <v>64.39</v>
      </c>
      <c r="G76" s="213"/>
      <c r="H76" s="213"/>
      <c r="I76" s="211">
        <v>64.39</v>
      </c>
      <c r="J76" s="213"/>
      <c r="K76" s="214"/>
      <c r="L76" s="214"/>
      <c r="M76" s="214"/>
    </row>
    <row r="77" spans="1:13" ht="18" customHeight="1">
      <c r="A77" s="201"/>
      <c r="B77" s="208" t="s">
        <v>67</v>
      </c>
      <c r="C77" s="208" t="s">
        <v>67</v>
      </c>
      <c r="D77" s="208" t="s">
        <v>207</v>
      </c>
      <c r="E77" s="209" t="s">
        <v>208</v>
      </c>
      <c r="F77" s="211">
        <v>47.73</v>
      </c>
      <c r="G77" s="213"/>
      <c r="H77" s="213"/>
      <c r="I77" s="211">
        <v>47.73</v>
      </c>
      <c r="J77" s="213"/>
      <c r="K77" s="214"/>
      <c r="L77" s="214"/>
      <c r="M77" s="214"/>
    </row>
    <row r="78" spans="1:13" ht="18" customHeight="1">
      <c r="A78" s="201"/>
      <c r="B78" s="208" t="s">
        <v>67</v>
      </c>
      <c r="C78" s="208" t="s">
        <v>67</v>
      </c>
      <c r="D78" s="208" t="s">
        <v>209</v>
      </c>
      <c r="E78" s="209" t="s">
        <v>210</v>
      </c>
      <c r="F78" s="205">
        <v>16.66</v>
      </c>
      <c r="G78" s="213"/>
      <c r="H78" s="213"/>
      <c r="I78" s="211">
        <v>16.66</v>
      </c>
      <c r="J78" s="213"/>
      <c r="K78" s="214"/>
      <c r="L78" s="214"/>
      <c r="M78" s="214"/>
    </row>
    <row r="79" spans="1:13" ht="18" customHeight="1">
      <c r="A79" s="201"/>
      <c r="B79" s="208"/>
      <c r="C79" s="208" t="s">
        <v>211</v>
      </c>
      <c r="D79" s="208"/>
      <c r="E79" s="209" t="s">
        <v>212</v>
      </c>
      <c r="F79" s="205">
        <f>SUM(G79:J79)</f>
        <v>34.93</v>
      </c>
      <c r="G79" s="213"/>
      <c r="H79" s="213"/>
      <c r="I79" s="211">
        <v>34.93</v>
      </c>
      <c r="J79" s="213"/>
      <c r="K79" s="214"/>
      <c r="L79" s="214"/>
      <c r="M79" s="214"/>
    </row>
    <row r="80" spans="1:13" ht="18" customHeight="1">
      <c r="A80" s="201"/>
      <c r="B80" s="208" t="s">
        <v>67</v>
      </c>
      <c r="C80" s="208" t="s">
        <v>67</v>
      </c>
      <c r="D80" s="208" t="s">
        <v>213</v>
      </c>
      <c r="E80" s="209" t="s">
        <v>214</v>
      </c>
      <c r="F80" s="205">
        <f aca="true" t="shared" si="0" ref="F80:F85">SUM(G80:J80)</f>
        <v>0</v>
      </c>
      <c r="G80" s="213"/>
      <c r="H80" s="213"/>
      <c r="I80" s="211">
        <v>0</v>
      </c>
      <c r="J80" s="213"/>
      <c r="K80" s="214"/>
      <c r="L80" s="214"/>
      <c r="M80" s="214"/>
    </row>
    <row r="81" spans="1:13" ht="18" customHeight="1">
      <c r="A81" s="201"/>
      <c r="B81" s="208" t="s">
        <v>67</v>
      </c>
      <c r="C81" s="208" t="s">
        <v>67</v>
      </c>
      <c r="D81" s="208" t="s">
        <v>215</v>
      </c>
      <c r="E81" s="209" t="s">
        <v>216</v>
      </c>
      <c r="F81" s="205">
        <f t="shared" si="0"/>
        <v>34.93</v>
      </c>
      <c r="G81" s="213"/>
      <c r="H81" s="213"/>
      <c r="I81" s="211">
        <v>34.93</v>
      </c>
      <c r="J81" s="213"/>
      <c r="K81" s="214"/>
      <c r="L81" s="214"/>
      <c r="M81" s="214"/>
    </row>
    <row r="82" spans="1:13" ht="18" customHeight="1">
      <c r="A82" s="201"/>
      <c r="B82" s="208"/>
      <c r="C82" s="208" t="s">
        <v>217</v>
      </c>
      <c r="D82" s="208"/>
      <c r="E82" s="209" t="s">
        <v>218</v>
      </c>
      <c r="F82" s="205">
        <f t="shared" si="0"/>
        <v>1.29</v>
      </c>
      <c r="G82" s="213"/>
      <c r="H82" s="213"/>
      <c r="I82" s="211">
        <v>1.29</v>
      </c>
      <c r="J82" s="213"/>
      <c r="K82" s="214"/>
      <c r="L82" s="214"/>
      <c r="M82" s="214"/>
    </row>
    <row r="83" spans="1:13" ht="18" customHeight="1">
      <c r="A83" s="201"/>
      <c r="B83" s="208" t="s">
        <v>67</v>
      </c>
      <c r="C83" s="208" t="s">
        <v>67</v>
      </c>
      <c r="D83" s="208" t="s">
        <v>219</v>
      </c>
      <c r="E83" s="209" t="s">
        <v>220</v>
      </c>
      <c r="F83" s="205">
        <f t="shared" si="0"/>
        <v>1.29</v>
      </c>
      <c r="G83" s="213"/>
      <c r="H83" s="213"/>
      <c r="I83" s="211">
        <v>1.29</v>
      </c>
      <c r="J83" s="213"/>
      <c r="K83" s="214"/>
      <c r="L83" s="214"/>
      <c r="M83" s="214"/>
    </row>
    <row r="84" spans="1:13" ht="18" customHeight="1">
      <c r="A84" s="201"/>
      <c r="B84" s="208"/>
      <c r="C84" s="12" t="s">
        <v>396</v>
      </c>
      <c r="D84" s="208"/>
      <c r="E84" s="13" t="s">
        <v>397</v>
      </c>
      <c r="F84" s="205">
        <f t="shared" si="0"/>
        <v>0.15</v>
      </c>
      <c r="G84" s="213"/>
      <c r="H84" s="213"/>
      <c r="I84" s="211">
        <v>0.15</v>
      </c>
      <c r="J84" s="213"/>
      <c r="K84" s="214"/>
      <c r="L84" s="214"/>
      <c r="M84" s="214"/>
    </row>
    <row r="85" spans="1:13" ht="18" customHeight="1">
      <c r="A85" s="201"/>
      <c r="B85" s="208" t="s">
        <v>67</v>
      </c>
      <c r="C85" s="208" t="s">
        <v>67</v>
      </c>
      <c r="D85" s="12" t="s">
        <v>398</v>
      </c>
      <c r="E85" s="240" t="s">
        <v>399</v>
      </c>
      <c r="F85" s="205">
        <f t="shared" si="0"/>
        <v>0.15</v>
      </c>
      <c r="G85" s="213"/>
      <c r="H85" s="213"/>
      <c r="I85" s="211">
        <v>0.15</v>
      </c>
      <c r="J85" s="213"/>
      <c r="K85" s="214"/>
      <c r="L85" s="214"/>
      <c r="M85" s="214"/>
    </row>
    <row r="86" spans="1:13" ht="18" customHeight="1">
      <c r="A86" s="201"/>
      <c r="B86" s="208" t="s">
        <v>222</v>
      </c>
      <c r="C86" s="208"/>
      <c r="D86" s="208"/>
      <c r="E86" s="209" t="s">
        <v>223</v>
      </c>
      <c r="F86" s="205">
        <f>K86</f>
        <v>0.55</v>
      </c>
      <c r="G86" s="213"/>
      <c r="H86" s="214"/>
      <c r="I86" s="213"/>
      <c r="J86" s="213"/>
      <c r="K86" s="215">
        <v>0.55</v>
      </c>
      <c r="L86" s="214"/>
      <c r="M86" s="214"/>
    </row>
    <row r="87" spans="1:13" ht="18" customHeight="1">
      <c r="A87" s="201"/>
      <c r="B87" s="208"/>
      <c r="C87" s="208" t="s">
        <v>224</v>
      </c>
      <c r="D87" s="208"/>
      <c r="E87" s="209" t="s">
        <v>225</v>
      </c>
      <c r="F87" s="205">
        <f>K87</f>
        <v>0.55</v>
      </c>
      <c r="G87" s="213"/>
      <c r="H87" s="214"/>
      <c r="I87" s="213"/>
      <c r="J87" s="213"/>
      <c r="K87" s="215">
        <v>0.55</v>
      </c>
      <c r="L87" s="214"/>
      <c r="M87" s="214"/>
    </row>
    <row r="88" spans="1:13" ht="18" customHeight="1">
      <c r="A88" s="216"/>
      <c r="B88" s="208" t="s">
        <v>67</v>
      </c>
      <c r="C88" s="208" t="s">
        <v>67</v>
      </c>
      <c r="D88" s="208" t="s">
        <v>224</v>
      </c>
      <c r="E88" s="209" t="s">
        <v>226</v>
      </c>
      <c r="F88" s="205">
        <v>0.55</v>
      </c>
      <c r="G88" s="213"/>
      <c r="H88" s="214"/>
      <c r="I88" s="213"/>
      <c r="J88" s="213"/>
      <c r="K88" s="215">
        <v>0.55</v>
      </c>
      <c r="L88" s="214"/>
      <c r="M88" s="214"/>
    </row>
    <row r="89" spans="1:13" ht="39.75" customHeight="1">
      <c r="A89" s="318"/>
      <c r="B89" s="318"/>
      <c r="C89" s="318"/>
      <c r="D89" s="318"/>
      <c r="E89" s="318"/>
      <c r="F89" s="318"/>
      <c r="G89" s="318"/>
      <c r="H89" s="318"/>
      <c r="I89" s="318"/>
      <c r="J89" s="318"/>
      <c r="K89" s="318"/>
      <c r="L89" s="318"/>
      <c r="M89" s="318"/>
    </row>
    <row r="90" spans="1:13" ht="12.75">
      <c r="A90" s="217"/>
      <c r="B90" s="217"/>
      <c r="C90" s="217"/>
      <c r="D90" s="217"/>
      <c r="E90" s="217"/>
      <c r="F90" s="217"/>
      <c r="G90" s="217"/>
      <c r="H90" s="217"/>
      <c r="I90" s="217"/>
      <c r="J90" s="217"/>
      <c r="K90" s="217"/>
      <c r="L90" s="217"/>
      <c r="M90" s="217"/>
    </row>
  </sheetData>
  <sheetProtection/>
  <mergeCells count="8">
    <mergeCell ref="A89:M89"/>
    <mergeCell ref="A4:A5"/>
    <mergeCell ref="E4:E5"/>
    <mergeCell ref="A1:M1"/>
    <mergeCell ref="L2:M2"/>
    <mergeCell ref="L3:M3"/>
    <mergeCell ref="B4:D4"/>
    <mergeCell ref="F4:M4"/>
  </mergeCells>
  <printOptions horizontalCentered="1"/>
  <pageMargins left="0.35433070866141736" right="0.35433070866141736" top="0.3937007874015748" bottom="0.3937007874015748" header="0.5118110236220472" footer="0.5118110236220472"/>
  <pageSetup horizontalDpi="600" verticalDpi="600" orientation="portrait" paperSize="9" scale="80" r:id="rId1"/>
</worksheet>
</file>

<file path=xl/worksheets/sheet32.xml><?xml version="1.0" encoding="utf-8"?>
<worksheet xmlns="http://schemas.openxmlformats.org/spreadsheetml/2006/main" xmlns:r="http://schemas.openxmlformats.org/officeDocument/2006/relationships">
  <sheetPr>
    <tabColor rgb="FF00B050"/>
  </sheetPr>
  <dimension ref="A1:L23"/>
  <sheetViews>
    <sheetView showGridLines="0" showZeros="0" zoomScale="50" zoomScaleNormal="50" zoomScalePageLayoutView="0" workbookViewId="0" topLeftCell="A1">
      <selection activeCell="D17" sqref="D17"/>
    </sheetView>
  </sheetViews>
  <sheetFormatPr defaultColWidth="9.33203125" defaultRowHeight="11.25"/>
  <cols>
    <col min="1" max="1" width="5.5" style="16" bestFit="1" customWidth="1"/>
    <col min="2" max="2" width="4.33203125" style="16" bestFit="1" customWidth="1"/>
    <col min="3" max="3" width="8.83203125" style="16" customWidth="1"/>
    <col min="4" max="4" width="43.5" style="16" customWidth="1"/>
    <col min="5" max="6" width="14.5" style="16" bestFit="1" customWidth="1"/>
    <col min="7" max="7" width="13.33203125" style="16" customWidth="1"/>
    <col min="8" max="8" width="15.33203125" style="16" customWidth="1"/>
    <col min="9" max="10" width="9.16015625" style="16" customWidth="1"/>
    <col min="11" max="11" width="12.66015625" style="16" customWidth="1"/>
    <col min="12" max="240" width="9.16015625" style="16" customWidth="1"/>
    <col min="241" max="16384" width="9.33203125" style="16" customWidth="1"/>
  </cols>
  <sheetData>
    <row r="1" spans="1:11" ht="30" customHeight="1">
      <c r="A1" s="313" t="s">
        <v>330</v>
      </c>
      <c r="B1" s="313"/>
      <c r="C1" s="313"/>
      <c r="D1" s="313"/>
      <c r="E1" s="313"/>
      <c r="F1" s="313"/>
      <c r="G1" s="313"/>
      <c r="H1" s="313"/>
      <c r="I1" s="313"/>
      <c r="J1" s="313"/>
      <c r="K1" s="313"/>
    </row>
    <row r="2" spans="1:11" ht="15.75" customHeight="1">
      <c r="A2"/>
      <c r="B2"/>
      <c r="C2"/>
      <c r="D2"/>
      <c r="E2"/>
      <c r="F2"/>
      <c r="G2"/>
      <c r="K2" s="66" t="s">
        <v>227</v>
      </c>
    </row>
    <row r="3" spans="1:11" ht="18" customHeight="1">
      <c r="A3" s="157" t="s">
        <v>291</v>
      </c>
      <c r="B3" s="61"/>
      <c r="C3" s="61"/>
      <c r="D3" s="61"/>
      <c r="E3" s="79"/>
      <c r="F3"/>
      <c r="G3" s="80"/>
      <c r="K3" s="85" t="s">
        <v>4</v>
      </c>
    </row>
    <row r="4" spans="1:11" s="15" customFormat="1" ht="17.25" customHeight="1">
      <c r="A4" s="306" t="s">
        <v>49</v>
      </c>
      <c r="B4" s="306"/>
      <c r="C4" s="306"/>
      <c r="D4" s="300" t="s">
        <v>50</v>
      </c>
      <c r="E4" s="285" t="s">
        <v>66</v>
      </c>
      <c r="F4" s="285"/>
      <c r="G4" s="285"/>
      <c r="H4" s="285"/>
      <c r="I4" s="285"/>
      <c r="J4" s="285"/>
      <c r="K4" s="285"/>
    </row>
    <row r="5" spans="1:11" s="15" customFormat="1" ht="12" customHeight="1">
      <c r="A5" s="309" t="s">
        <v>51</v>
      </c>
      <c r="B5" s="309" t="s">
        <v>52</v>
      </c>
      <c r="C5" s="309" t="s">
        <v>53</v>
      </c>
      <c r="D5" s="301"/>
      <c r="E5" s="285" t="s">
        <v>40</v>
      </c>
      <c r="F5" s="285" t="s">
        <v>9</v>
      </c>
      <c r="G5" s="285"/>
      <c r="H5" s="285" t="s">
        <v>13</v>
      </c>
      <c r="I5" s="285" t="s">
        <v>15</v>
      </c>
      <c r="J5" s="285" t="s">
        <v>17</v>
      </c>
      <c r="K5" s="285" t="s">
        <v>19</v>
      </c>
    </row>
    <row r="6" spans="1:11" s="15" customFormat="1" ht="73.5" customHeight="1">
      <c r="A6" s="310"/>
      <c r="B6" s="310"/>
      <c r="C6" s="310"/>
      <c r="D6" s="302"/>
      <c r="E6" s="285"/>
      <c r="F6" s="3" t="s">
        <v>43</v>
      </c>
      <c r="G6" s="2" t="s">
        <v>44</v>
      </c>
      <c r="H6" s="285"/>
      <c r="I6" s="285"/>
      <c r="J6" s="285"/>
      <c r="K6" s="285"/>
    </row>
    <row r="7" spans="1:11" s="15" customFormat="1" ht="19.5" customHeight="1">
      <c r="A7" s="62"/>
      <c r="B7" s="62"/>
      <c r="C7" s="62"/>
      <c r="D7" s="63" t="s">
        <v>40</v>
      </c>
      <c r="E7" s="83">
        <f>E8+E11+E16+E19</f>
        <v>1545.93</v>
      </c>
      <c r="F7" s="83">
        <f>F8+F11+F16+F19</f>
        <v>1545.93</v>
      </c>
      <c r="G7" s="2"/>
      <c r="H7" s="2"/>
      <c r="I7" s="2"/>
      <c r="J7" s="2"/>
      <c r="K7" s="2"/>
    </row>
    <row r="8" spans="1:11" ht="18" customHeight="1">
      <c r="A8" s="12" t="s">
        <v>54</v>
      </c>
      <c r="B8" s="12"/>
      <c r="C8" s="12"/>
      <c r="D8" s="13" t="s">
        <v>55</v>
      </c>
      <c r="E8" s="84">
        <f>F8</f>
        <v>1133.56</v>
      </c>
      <c r="F8" s="14">
        <v>1133.56</v>
      </c>
      <c r="G8" s="45"/>
      <c r="H8" s="31"/>
      <c r="I8" s="31"/>
      <c r="J8" s="31"/>
      <c r="K8" s="31"/>
    </row>
    <row r="9" spans="1:11" ht="18" customHeight="1">
      <c r="A9" s="12"/>
      <c r="B9" s="12" t="s">
        <v>60</v>
      </c>
      <c r="C9" s="12"/>
      <c r="D9" s="13" t="s">
        <v>12</v>
      </c>
      <c r="E9" s="84">
        <f aca="true" t="shared" si="0" ref="E9:E21">F9</f>
        <v>1133.56</v>
      </c>
      <c r="F9" s="14">
        <v>1133.56</v>
      </c>
      <c r="G9" s="45"/>
      <c r="H9" s="31"/>
      <c r="I9" s="31"/>
      <c r="J9" s="31"/>
      <c r="K9" s="31"/>
    </row>
    <row r="10" spans="1:11" ht="18" customHeight="1">
      <c r="A10" s="12" t="s">
        <v>67</v>
      </c>
      <c r="B10" s="12" t="s">
        <v>67</v>
      </c>
      <c r="C10" s="12" t="s">
        <v>60</v>
      </c>
      <c r="D10" s="13" t="s">
        <v>14</v>
      </c>
      <c r="E10" s="84">
        <f t="shared" si="0"/>
        <v>965.06</v>
      </c>
      <c r="F10" s="14">
        <v>965.06</v>
      </c>
      <c r="G10" s="45"/>
      <c r="H10" s="31"/>
      <c r="I10" s="31"/>
      <c r="J10" s="31"/>
      <c r="K10" s="31"/>
    </row>
    <row r="11" spans="1:11" ht="18" customHeight="1">
      <c r="A11" s="12" t="s">
        <v>68</v>
      </c>
      <c r="B11" s="12"/>
      <c r="C11" s="12"/>
      <c r="D11" s="13" t="s">
        <v>56</v>
      </c>
      <c r="E11" s="84">
        <f t="shared" si="0"/>
        <v>240.98</v>
      </c>
      <c r="F11" s="14">
        <v>240.98</v>
      </c>
      <c r="G11" s="45"/>
      <c r="H11" s="31"/>
      <c r="I11" s="31"/>
      <c r="J11" s="31"/>
      <c r="K11" s="31"/>
    </row>
    <row r="12" spans="1:11" ht="18" customHeight="1">
      <c r="A12" s="12"/>
      <c r="B12" s="12" t="s">
        <v>63</v>
      </c>
      <c r="C12" s="12"/>
      <c r="D12" s="13" t="s">
        <v>25</v>
      </c>
      <c r="E12" s="84">
        <f t="shared" si="0"/>
        <v>240.98</v>
      </c>
      <c r="F12" s="14">
        <v>240.98</v>
      </c>
      <c r="G12" s="45"/>
      <c r="H12" s="31"/>
      <c r="I12" s="31"/>
      <c r="J12" s="31"/>
      <c r="K12" s="31"/>
    </row>
    <row r="13" spans="1:11" ht="18" customHeight="1">
      <c r="A13" s="12" t="s">
        <v>67</v>
      </c>
      <c r="B13" s="12" t="s">
        <v>67</v>
      </c>
      <c r="C13" s="12" t="s">
        <v>60</v>
      </c>
      <c r="D13" s="13" t="s">
        <v>26</v>
      </c>
      <c r="E13" s="84">
        <f t="shared" si="0"/>
        <v>119.21</v>
      </c>
      <c r="F13" s="14">
        <v>119.21</v>
      </c>
      <c r="G13" s="45"/>
      <c r="H13" s="31"/>
      <c r="I13" s="31"/>
      <c r="J13" s="31"/>
      <c r="K13" s="31"/>
    </row>
    <row r="14" spans="1:11" ht="18" customHeight="1">
      <c r="A14" s="12" t="s">
        <v>67</v>
      </c>
      <c r="B14" s="12" t="s">
        <v>67</v>
      </c>
      <c r="C14" s="12" t="s">
        <v>63</v>
      </c>
      <c r="D14" s="13" t="s">
        <v>27</v>
      </c>
      <c r="E14" s="84">
        <f t="shared" si="0"/>
        <v>106.53</v>
      </c>
      <c r="F14" s="14">
        <v>106.53</v>
      </c>
      <c r="G14" s="45"/>
      <c r="H14" s="31"/>
      <c r="I14" s="31"/>
      <c r="J14" s="31"/>
      <c r="K14" s="31"/>
    </row>
    <row r="15" spans="1:11" ht="18" customHeight="1">
      <c r="A15" s="12"/>
      <c r="B15" s="12"/>
      <c r="C15" s="12" t="s">
        <v>329</v>
      </c>
      <c r="D15" s="13" t="s">
        <v>317</v>
      </c>
      <c r="E15" s="84">
        <f t="shared" si="0"/>
        <v>15.24</v>
      </c>
      <c r="F15" s="14">
        <v>15.24</v>
      </c>
      <c r="G15" s="45"/>
      <c r="H15" s="31"/>
      <c r="I15" s="31"/>
      <c r="J15" s="31"/>
      <c r="K15" s="31"/>
    </row>
    <row r="16" spans="1:11" ht="18" customHeight="1">
      <c r="A16" s="12" t="s">
        <v>69</v>
      </c>
      <c r="B16" s="12"/>
      <c r="C16" s="12"/>
      <c r="D16" s="13" t="s">
        <v>57</v>
      </c>
      <c r="E16" s="84">
        <f t="shared" si="0"/>
        <v>90.47</v>
      </c>
      <c r="F16" s="14">
        <v>90.47</v>
      </c>
      <c r="G16" s="45"/>
      <c r="H16" s="31"/>
      <c r="I16" s="31"/>
      <c r="J16" s="31"/>
      <c r="K16" s="31"/>
    </row>
    <row r="17" spans="1:11" ht="18" customHeight="1">
      <c r="A17" s="12"/>
      <c r="B17" s="12" t="s">
        <v>70</v>
      </c>
      <c r="C17" s="12"/>
      <c r="D17" s="13" t="s">
        <v>29</v>
      </c>
      <c r="E17" s="84">
        <f t="shared" si="0"/>
        <v>90.47</v>
      </c>
      <c r="F17" s="14">
        <v>90.47</v>
      </c>
      <c r="G17" s="45"/>
      <c r="H17" s="31"/>
      <c r="I17" s="31"/>
      <c r="J17" s="31"/>
      <c r="K17" s="31"/>
    </row>
    <row r="18" spans="1:11" ht="18" customHeight="1">
      <c r="A18" s="12" t="s">
        <v>67</v>
      </c>
      <c r="B18" s="12" t="s">
        <v>67</v>
      </c>
      <c r="C18" s="12" t="s">
        <v>60</v>
      </c>
      <c r="D18" s="13" t="s">
        <v>30</v>
      </c>
      <c r="E18" s="84">
        <f t="shared" si="0"/>
        <v>90.47</v>
      </c>
      <c r="F18" s="14">
        <v>90.47</v>
      </c>
      <c r="G18" s="45"/>
      <c r="H18" s="31"/>
      <c r="I18" s="31"/>
      <c r="J18" s="31"/>
      <c r="K18" s="31"/>
    </row>
    <row r="19" spans="1:11" ht="18" customHeight="1">
      <c r="A19" s="12" t="s">
        <v>71</v>
      </c>
      <c r="B19" s="12"/>
      <c r="C19" s="12"/>
      <c r="D19" s="13" t="s">
        <v>58</v>
      </c>
      <c r="E19" s="84">
        <f t="shared" si="0"/>
        <v>80.92</v>
      </c>
      <c r="F19" s="14">
        <v>80.92</v>
      </c>
      <c r="G19" s="45"/>
      <c r="H19" s="31"/>
      <c r="I19" s="31"/>
      <c r="J19" s="31"/>
      <c r="K19" s="31"/>
    </row>
    <row r="20" spans="1:11" ht="18" customHeight="1">
      <c r="A20" s="12"/>
      <c r="B20" s="12" t="s">
        <v>61</v>
      </c>
      <c r="C20" s="12"/>
      <c r="D20" s="13" t="s">
        <v>32</v>
      </c>
      <c r="E20" s="84">
        <f t="shared" si="0"/>
        <v>80.92</v>
      </c>
      <c r="F20" s="14">
        <v>80.92</v>
      </c>
      <c r="G20" s="45"/>
      <c r="H20" s="31"/>
      <c r="I20" s="31"/>
      <c r="J20" s="31"/>
      <c r="K20" s="31"/>
    </row>
    <row r="21" spans="1:11" ht="18" customHeight="1">
      <c r="A21" s="12" t="s">
        <v>67</v>
      </c>
      <c r="B21" s="12" t="s">
        <v>67</v>
      </c>
      <c r="C21" s="12" t="s">
        <v>60</v>
      </c>
      <c r="D21" s="13" t="s">
        <v>33</v>
      </c>
      <c r="E21" s="84">
        <f t="shared" si="0"/>
        <v>80.92</v>
      </c>
      <c r="F21" s="14">
        <v>80.92</v>
      </c>
      <c r="G21" s="45"/>
      <c r="H21" s="31"/>
      <c r="I21" s="31"/>
      <c r="J21" s="31"/>
      <c r="K21" s="31"/>
    </row>
    <row r="22" spans="2:8" ht="17.25" customHeight="1">
      <c r="B22"/>
      <c r="C22"/>
      <c r="D22"/>
      <c r="E22"/>
      <c r="F22"/>
      <c r="G22"/>
      <c r="H22"/>
    </row>
    <row r="23" spans="1:12" ht="51" customHeight="1">
      <c r="A23" s="323"/>
      <c r="B23" s="323"/>
      <c r="C23" s="323"/>
      <c r="D23" s="323"/>
      <c r="E23" s="323"/>
      <c r="F23" s="323"/>
      <c r="G23" s="323"/>
      <c r="H23" s="323"/>
      <c r="I23" s="323"/>
      <c r="J23" s="323"/>
      <c r="K23" s="323"/>
      <c r="L23" s="323"/>
    </row>
  </sheetData>
  <sheetProtection/>
  <mergeCells count="14">
    <mergeCell ref="A23:L23"/>
    <mergeCell ref="A5:A6"/>
    <mergeCell ref="B5:B6"/>
    <mergeCell ref="C5:C6"/>
    <mergeCell ref="D4:D6"/>
    <mergeCell ref="E5:E6"/>
    <mergeCell ref="H5:H6"/>
    <mergeCell ref="I5:I6"/>
    <mergeCell ref="J5:J6"/>
    <mergeCell ref="K5:K6"/>
    <mergeCell ref="A1:K1"/>
    <mergeCell ref="A4:C4"/>
    <mergeCell ref="E4:K4"/>
    <mergeCell ref="F5:G5"/>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35"/>
  <sheetViews>
    <sheetView showGridLines="0" showZeros="0" zoomScale="60" zoomScaleNormal="60" zoomScalePageLayoutView="0" workbookViewId="0" topLeftCell="A19">
      <selection activeCell="C31" sqref="C31"/>
    </sheetView>
  </sheetViews>
  <sheetFormatPr defaultColWidth="9.16015625" defaultRowHeight="12.75" customHeight="1"/>
  <cols>
    <col min="1" max="2" width="7.33203125" style="73" customWidth="1"/>
    <col min="3" max="3" width="45.83203125" style="0" customWidth="1"/>
    <col min="4" max="4" width="17.5" style="0" customWidth="1"/>
    <col min="5" max="5" width="16.33203125" style="0" customWidth="1"/>
    <col min="6" max="6" width="16" style="0" customWidth="1"/>
  </cols>
  <sheetData>
    <row r="1" spans="1:6" ht="24.75" customHeight="1">
      <c r="A1" s="324" t="s">
        <v>332</v>
      </c>
      <c r="B1" s="324"/>
      <c r="C1" s="324"/>
      <c r="D1" s="324"/>
      <c r="E1" s="324"/>
      <c r="F1" s="324"/>
    </row>
    <row r="2" spans="1:6" ht="15.75" customHeight="1">
      <c r="A2" s="32"/>
      <c r="B2" s="32"/>
      <c r="C2" s="32"/>
      <c r="D2" s="32"/>
      <c r="F2" s="66" t="s">
        <v>413</v>
      </c>
    </row>
    <row r="3" spans="1:6" s="16" customFormat="1" ht="19.5" customHeight="1">
      <c r="A3" s="325" t="s">
        <v>291</v>
      </c>
      <c r="B3" s="326"/>
      <c r="C3" s="327"/>
      <c r="D3" s="74"/>
      <c r="F3" s="66" t="s">
        <v>4</v>
      </c>
    </row>
    <row r="4" spans="1:6" s="15" customFormat="1" ht="23.25" customHeight="1">
      <c r="A4" s="328" t="s">
        <v>49</v>
      </c>
      <c r="B4" s="328"/>
      <c r="C4" s="311" t="s">
        <v>50</v>
      </c>
      <c r="D4" s="315" t="s">
        <v>414</v>
      </c>
      <c r="E4" s="316"/>
      <c r="F4" s="317"/>
    </row>
    <row r="5" spans="1:6" s="15" customFormat="1" ht="23.25" customHeight="1">
      <c r="A5" s="75" t="s">
        <v>51</v>
      </c>
      <c r="B5" s="75" t="s">
        <v>52</v>
      </c>
      <c r="C5" s="311"/>
      <c r="D5" s="23" t="s">
        <v>40</v>
      </c>
      <c r="E5" s="23" t="s">
        <v>228</v>
      </c>
      <c r="F5" s="23" t="s">
        <v>229</v>
      </c>
    </row>
    <row r="6" spans="1:6" s="15" customFormat="1" ht="19.5" customHeight="1">
      <c r="A6" s="75"/>
      <c r="B6" s="75"/>
      <c r="C6" s="23" t="s">
        <v>230</v>
      </c>
      <c r="D6" s="264">
        <f>D7+D16+D30</f>
        <v>1377.43</v>
      </c>
      <c r="E6" s="76">
        <f>E7+E16+E30</f>
        <v>1139.3700000000001</v>
      </c>
      <c r="F6" s="68">
        <v>238.06</v>
      </c>
    </row>
    <row r="7" spans="1:6" s="16" customFormat="1" ht="19.5" customHeight="1">
      <c r="A7" s="77">
        <v>301</v>
      </c>
      <c r="B7" s="77"/>
      <c r="C7" s="13" t="s">
        <v>45</v>
      </c>
      <c r="D7" s="162">
        <f>D8+D9+D10+D11+D12+D13+D14+D15</f>
        <v>1038.6100000000001</v>
      </c>
      <c r="E7" s="14">
        <f>E8+E9+E10+E11+E12+E13+E14+E15</f>
        <v>1038.6100000000001</v>
      </c>
      <c r="F7" s="31"/>
    </row>
    <row r="8" spans="1:7" s="16" customFormat="1" ht="19.5" customHeight="1">
      <c r="A8" s="77"/>
      <c r="B8" s="12" t="s">
        <v>60</v>
      </c>
      <c r="C8" s="13" t="s">
        <v>87</v>
      </c>
      <c r="D8" s="162">
        <v>440.27</v>
      </c>
      <c r="E8" s="14">
        <v>440.27</v>
      </c>
      <c r="F8" s="27"/>
      <c r="G8" s="29"/>
    </row>
    <row r="9" spans="1:7" s="16" customFormat="1" ht="19.5" customHeight="1">
      <c r="A9" s="77"/>
      <c r="B9" s="12" t="s">
        <v>61</v>
      </c>
      <c r="C9" s="13" t="s">
        <v>91</v>
      </c>
      <c r="D9" s="162">
        <v>266.71</v>
      </c>
      <c r="E9" s="14">
        <v>266.71</v>
      </c>
      <c r="F9" s="27"/>
      <c r="G9" s="29"/>
    </row>
    <row r="10" spans="1:7" s="16" customFormat="1" ht="19.5" customHeight="1">
      <c r="A10" s="77"/>
      <c r="B10" s="12" t="s">
        <v>231</v>
      </c>
      <c r="C10" s="13" t="s">
        <v>97</v>
      </c>
      <c r="D10" s="162">
        <v>36.69</v>
      </c>
      <c r="E10" s="14">
        <v>36.69</v>
      </c>
      <c r="F10" s="27"/>
      <c r="G10" s="29"/>
    </row>
    <row r="11" spans="1:7" s="16" customFormat="1" ht="19.5" customHeight="1">
      <c r="A11" s="77"/>
      <c r="B11" s="12" t="s">
        <v>64</v>
      </c>
      <c r="C11" s="13" t="s">
        <v>101</v>
      </c>
      <c r="D11" s="162">
        <v>106.53</v>
      </c>
      <c r="E11" s="14">
        <v>106.53</v>
      </c>
      <c r="F11" s="27"/>
      <c r="G11" s="29"/>
    </row>
    <row r="12" spans="1:7" s="16" customFormat="1" ht="19.5" customHeight="1">
      <c r="A12" s="77"/>
      <c r="B12" s="12" t="s">
        <v>331</v>
      </c>
      <c r="C12" s="13" t="s">
        <v>328</v>
      </c>
      <c r="D12" s="162">
        <v>15.24</v>
      </c>
      <c r="E12" s="14">
        <v>15.24</v>
      </c>
      <c r="F12" s="27"/>
      <c r="G12" s="29"/>
    </row>
    <row r="13" spans="1:7" s="16" customFormat="1" ht="19.5" customHeight="1">
      <c r="A13" s="77"/>
      <c r="B13" s="12" t="s">
        <v>232</v>
      </c>
      <c r="C13" s="13" t="s">
        <v>103</v>
      </c>
      <c r="D13" s="162">
        <v>63.26</v>
      </c>
      <c r="E13" s="14">
        <v>63.26</v>
      </c>
      <c r="F13" s="27"/>
      <c r="G13" s="29"/>
    </row>
    <row r="14" spans="1:7" s="16" customFormat="1" ht="19.5" customHeight="1">
      <c r="A14" s="77"/>
      <c r="B14" s="12" t="s">
        <v>233</v>
      </c>
      <c r="C14" s="13" t="s">
        <v>105</v>
      </c>
      <c r="D14" s="162">
        <v>28.99</v>
      </c>
      <c r="E14" s="14">
        <v>28.99</v>
      </c>
      <c r="F14" s="27"/>
      <c r="G14" s="29"/>
    </row>
    <row r="15" spans="1:7" s="16" customFormat="1" ht="19.5" customHeight="1">
      <c r="A15" s="77"/>
      <c r="B15" s="12" t="s">
        <v>234</v>
      </c>
      <c r="C15" s="13" t="s">
        <v>107</v>
      </c>
      <c r="D15" s="162">
        <v>80.92</v>
      </c>
      <c r="E15" s="14">
        <v>80.92</v>
      </c>
      <c r="F15" s="27"/>
      <c r="G15" s="29"/>
    </row>
    <row r="16" spans="1:6" s="16" customFormat="1" ht="19.5" customHeight="1">
      <c r="A16" s="12" t="s">
        <v>110</v>
      </c>
      <c r="B16" s="12"/>
      <c r="C16" s="13" t="s">
        <v>46</v>
      </c>
      <c r="D16" s="14">
        <f>D17+D20+D23+D24+D25+D26+D27+D28+D29</f>
        <v>238.06</v>
      </c>
      <c r="E16" s="14"/>
      <c r="F16" s="31">
        <v>238.06</v>
      </c>
    </row>
    <row r="17" spans="1:6" s="16" customFormat="1" ht="19.5" customHeight="1">
      <c r="A17" s="12"/>
      <c r="B17" s="12" t="s">
        <v>60</v>
      </c>
      <c r="C17" s="13" t="s">
        <v>112</v>
      </c>
      <c r="D17" s="14">
        <v>17.27</v>
      </c>
      <c r="F17" s="14">
        <v>17.27</v>
      </c>
    </row>
    <row r="18" spans="1:6" s="16" customFormat="1" ht="19.5" customHeight="1">
      <c r="A18" s="12"/>
      <c r="B18" s="12" t="s">
        <v>235</v>
      </c>
      <c r="C18" s="13" t="s">
        <v>130</v>
      </c>
      <c r="D18" s="14">
        <v>0</v>
      </c>
      <c r="E18" s="14">
        <v>0</v>
      </c>
      <c r="F18" s="31"/>
    </row>
    <row r="19" spans="1:6" s="16" customFormat="1" ht="19.5" customHeight="1">
      <c r="A19" s="12"/>
      <c r="B19" s="12" t="s">
        <v>64</v>
      </c>
      <c r="C19" s="13" t="s">
        <v>136</v>
      </c>
      <c r="D19" s="14">
        <v>0</v>
      </c>
      <c r="E19" s="14">
        <v>0</v>
      </c>
      <c r="F19" s="31"/>
    </row>
    <row r="20" spans="1:6" s="16" customFormat="1" ht="19.5" customHeight="1">
      <c r="A20" s="12"/>
      <c r="B20" s="12" t="s">
        <v>70</v>
      </c>
      <c r="C20" s="13" t="s">
        <v>144</v>
      </c>
      <c r="D20" s="14">
        <v>5</v>
      </c>
      <c r="F20" s="14">
        <v>5</v>
      </c>
    </row>
    <row r="21" spans="1:6" s="16" customFormat="1" ht="19.5" customHeight="1">
      <c r="A21" s="12"/>
      <c r="B21" s="12" t="s">
        <v>234</v>
      </c>
      <c r="C21" s="13" t="s">
        <v>150</v>
      </c>
      <c r="D21" s="14">
        <v>0</v>
      </c>
      <c r="E21" s="14">
        <v>0</v>
      </c>
      <c r="F21" s="31"/>
    </row>
    <row r="22" spans="1:6" s="16" customFormat="1" ht="19.5" customHeight="1">
      <c r="A22" s="12"/>
      <c r="B22" s="12" t="s">
        <v>236</v>
      </c>
      <c r="C22" s="13" t="s">
        <v>159</v>
      </c>
      <c r="D22" s="14">
        <v>0</v>
      </c>
      <c r="E22" s="14">
        <v>0</v>
      </c>
      <c r="F22" s="31"/>
    </row>
    <row r="23" spans="1:6" s="16" customFormat="1" ht="19.5" customHeight="1">
      <c r="A23" s="12"/>
      <c r="B23" s="12" t="s">
        <v>237</v>
      </c>
      <c r="C23" s="13" t="s">
        <v>165</v>
      </c>
      <c r="D23" s="14">
        <v>2</v>
      </c>
      <c r="E23" s="31"/>
      <c r="F23" s="14">
        <v>2</v>
      </c>
    </row>
    <row r="24" spans="1:6" s="16" customFormat="1" ht="19.5" customHeight="1">
      <c r="A24" s="12"/>
      <c r="B24" s="12" t="s">
        <v>238</v>
      </c>
      <c r="C24" s="13" t="s">
        <v>171</v>
      </c>
      <c r="D24" s="14">
        <v>2</v>
      </c>
      <c r="E24" s="31"/>
      <c r="F24" s="14">
        <v>2</v>
      </c>
    </row>
    <row r="25" spans="1:6" s="16" customFormat="1" ht="19.5" customHeight="1">
      <c r="A25" s="12"/>
      <c r="B25" s="12" t="s">
        <v>239</v>
      </c>
      <c r="C25" s="13" t="s">
        <v>177</v>
      </c>
      <c r="D25" s="14">
        <v>29.65</v>
      </c>
      <c r="E25" s="31"/>
      <c r="F25" s="14">
        <v>29.65</v>
      </c>
    </row>
    <row r="26" spans="1:6" s="16" customFormat="1" ht="19.5" customHeight="1">
      <c r="A26" s="12"/>
      <c r="B26" s="12" t="s">
        <v>240</v>
      </c>
      <c r="C26" s="13" t="s">
        <v>183</v>
      </c>
      <c r="D26" s="14">
        <v>13.49</v>
      </c>
      <c r="E26" s="31"/>
      <c r="F26" s="14">
        <v>13.49</v>
      </c>
    </row>
    <row r="27" spans="1:6" s="16" customFormat="1" ht="19.5" customHeight="1">
      <c r="A27" s="12"/>
      <c r="B27" s="12" t="s">
        <v>241</v>
      </c>
      <c r="C27" s="13" t="s">
        <v>189</v>
      </c>
      <c r="D27" s="14">
        <v>22</v>
      </c>
      <c r="E27" s="31"/>
      <c r="F27" s="14">
        <v>22</v>
      </c>
    </row>
    <row r="28" spans="1:6" s="16" customFormat="1" ht="19.5" customHeight="1">
      <c r="A28" s="12"/>
      <c r="B28" s="12" t="s">
        <v>242</v>
      </c>
      <c r="C28" s="13" t="s">
        <v>193</v>
      </c>
      <c r="D28" s="14">
        <v>91.76</v>
      </c>
      <c r="E28" s="31"/>
      <c r="F28" s="14">
        <v>91.76</v>
      </c>
    </row>
    <row r="29" spans="1:7" s="16" customFormat="1" ht="19.5" customHeight="1">
      <c r="A29" s="12"/>
      <c r="B29" s="12" t="s">
        <v>243</v>
      </c>
      <c r="C29" s="13" t="s">
        <v>197</v>
      </c>
      <c r="D29" s="14">
        <v>54.89</v>
      </c>
      <c r="E29" s="31"/>
      <c r="F29" s="14">
        <v>54.89</v>
      </c>
      <c r="G29" s="29"/>
    </row>
    <row r="30" spans="1:7" s="16" customFormat="1" ht="19.5" customHeight="1">
      <c r="A30" s="12" t="s">
        <v>204</v>
      </c>
      <c r="B30" s="12"/>
      <c r="C30" s="13" t="s">
        <v>47</v>
      </c>
      <c r="D30" s="162">
        <v>100.76</v>
      </c>
      <c r="E30" s="162">
        <v>100.76</v>
      </c>
      <c r="F30" s="27"/>
      <c r="G30" s="29"/>
    </row>
    <row r="31" spans="1:7" s="16" customFormat="1" ht="19.5" customHeight="1">
      <c r="A31" s="12"/>
      <c r="B31" s="12" t="s">
        <v>60</v>
      </c>
      <c r="C31" s="13" t="s">
        <v>206</v>
      </c>
      <c r="D31" s="14">
        <v>64.39</v>
      </c>
      <c r="E31" s="14">
        <v>64.39</v>
      </c>
      <c r="F31" s="27"/>
      <c r="G31" s="29"/>
    </row>
    <row r="32" spans="1:7" s="16" customFormat="1" ht="19.5" customHeight="1">
      <c r="A32" s="12"/>
      <c r="B32" s="12" t="s">
        <v>61</v>
      </c>
      <c r="C32" s="13" t="s">
        <v>212</v>
      </c>
      <c r="D32" s="14">
        <v>34.93</v>
      </c>
      <c r="E32" s="14">
        <v>34.93</v>
      </c>
      <c r="F32" s="27"/>
      <c r="G32" s="29"/>
    </row>
    <row r="33" spans="1:7" s="16" customFormat="1" ht="19.5" customHeight="1">
      <c r="A33" s="12"/>
      <c r="B33" s="12" t="s">
        <v>63</v>
      </c>
      <c r="C33" s="13" t="s">
        <v>218</v>
      </c>
      <c r="D33" s="14">
        <v>1.29</v>
      </c>
      <c r="E33" s="14">
        <v>1.29</v>
      </c>
      <c r="F33" s="27"/>
      <c r="G33" s="29"/>
    </row>
    <row r="34" spans="1:9" ht="19.5" customHeight="1">
      <c r="A34" s="12"/>
      <c r="B34" s="12" t="s">
        <v>243</v>
      </c>
      <c r="C34" s="13" t="s">
        <v>221</v>
      </c>
      <c r="D34" s="14">
        <v>0.15</v>
      </c>
      <c r="E34" s="14">
        <v>0.15</v>
      </c>
      <c r="F34" s="58"/>
      <c r="I34" s="78"/>
    </row>
    <row r="35" spans="1:6" ht="15">
      <c r="A35" s="329"/>
      <c r="B35" s="329"/>
      <c r="C35" s="329"/>
      <c r="D35" s="329"/>
      <c r="E35" s="329"/>
      <c r="F35" s="329"/>
    </row>
  </sheetData>
  <sheetProtection/>
  <mergeCells count="6">
    <mergeCell ref="A1:F1"/>
    <mergeCell ref="A3:C3"/>
    <mergeCell ref="A4:B4"/>
    <mergeCell ref="D4:F4"/>
    <mergeCell ref="A35:F35"/>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50"/>
  </sheetPr>
  <dimension ref="A1:M9"/>
  <sheetViews>
    <sheetView showGridLines="0" showZeros="0" zoomScalePageLayoutView="0" workbookViewId="0" topLeftCell="A1">
      <selection activeCell="D7" sqref="D7"/>
    </sheetView>
  </sheetViews>
  <sheetFormatPr defaultColWidth="9.33203125" defaultRowHeight="12.75" customHeight="1"/>
  <cols>
    <col min="1" max="1" width="23.66015625" style="0" customWidth="1"/>
    <col min="2" max="4" width="6.83203125" style="0" customWidth="1"/>
    <col min="5" max="5" width="11.5" style="0" bestFit="1" customWidth="1"/>
    <col min="6" max="6" width="14" style="0" customWidth="1"/>
    <col min="7" max="13" width="13" style="0" customWidth="1"/>
  </cols>
  <sheetData>
    <row r="1" spans="1:13" s="69" customFormat="1" ht="27">
      <c r="A1" s="330" t="s">
        <v>342</v>
      </c>
      <c r="B1" s="304"/>
      <c r="C1" s="304"/>
      <c r="D1" s="304"/>
      <c r="E1" s="304"/>
      <c r="F1" s="304"/>
      <c r="G1" s="304"/>
      <c r="H1" s="304"/>
      <c r="I1" s="304"/>
      <c r="J1" s="304"/>
      <c r="K1" s="304"/>
      <c r="L1" s="304"/>
      <c r="M1" s="304"/>
    </row>
    <row r="2" spans="1:13" s="16" customFormat="1" ht="17.25" customHeight="1">
      <c r="A2" s="70"/>
      <c r="B2" s="71"/>
      <c r="C2" s="71"/>
      <c r="D2" s="71"/>
      <c r="E2" s="71"/>
      <c r="F2" s="71"/>
      <c r="G2" s="71"/>
      <c r="H2" s="71"/>
      <c r="L2" s="70"/>
      <c r="M2" s="72" t="s">
        <v>244</v>
      </c>
    </row>
    <row r="3" spans="1:13" ht="18.75" customHeight="1">
      <c r="A3" s="161" t="s">
        <v>291</v>
      </c>
      <c r="B3" s="60"/>
      <c r="C3" s="60"/>
      <c r="D3" s="61"/>
      <c r="E3" s="61"/>
      <c r="F3" s="61"/>
      <c r="G3" s="61"/>
      <c r="H3" s="61"/>
      <c r="K3" s="16"/>
      <c r="L3" s="289" t="s">
        <v>4</v>
      </c>
      <c r="M3" s="289"/>
    </row>
    <row r="4" spans="1:13" s="8" customFormat="1" ht="27" customHeight="1">
      <c r="A4" s="306" t="s">
        <v>37</v>
      </c>
      <c r="B4" s="306" t="s">
        <v>49</v>
      </c>
      <c r="C4" s="306"/>
      <c r="D4" s="306"/>
      <c r="E4" s="311" t="s">
        <v>50</v>
      </c>
      <c r="F4" s="311" t="s">
        <v>76</v>
      </c>
      <c r="G4" s="311"/>
      <c r="H4" s="311"/>
      <c r="I4" s="311"/>
      <c r="J4" s="311"/>
      <c r="K4" s="311"/>
      <c r="L4" s="311"/>
      <c r="M4" s="311"/>
    </row>
    <row r="5" spans="1:13" s="8" customFormat="1" ht="58.5" customHeight="1">
      <c r="A5" s="306"/>
      <c r="B5" s="24" t="s">
        <v>51</v>
      </c>
      <c r="C5" s="24" t="s">
        <v>52</v>
      </c>
      <c r="D5" s="23" t="s">
        <v>53</v>
      </c>
      <c r="E5" s="311"/>
      <c r="F5" s="23" t="s">
        <v>40</v>
      </c>
      <c r="G5" s="2" t="s">
        <v>78</v>
      </c>
      <c r="H5" s="2" t="s">
        <v>79</v>
      </c>
      <c r="I5" s="2" t="s">
        <v>80</v>
      </c>
      <c r="J5" s="2" t="s">
        <v>81</v>
      </c>
      <c r="K5" s="2" t="s">
        <v>82</v>
      </c>
      <c r="L5" s="2" t="s">
        <v>83</v>
      </c>
      <c r="M5" s="2" t="s">
        <v>84</v>
      </c>
    </row>
    <row r="6" spans="1:13" s="8" customFormat="1" ht="36.75" customHeight="1">
      <c r="A6" s="158" t="s">
        <v>292</v>
      </c>
      <c r="B6" s="62"/>
      <c r="C6" s="62"/>
      <c r="D6" s="62"/>
      <c r="E6" s="63" t="s">
        <v>40</v>
      </c>
      <c r="F6" s="64">
        <f>SUM(G6:J6)</f>
        <v>0</v>
      </c>
      <c r="G6" s="64">
        <f>SUM(G7:G7)</f>
        <v>0</v>
      </c>
      <c r="H6" s="64">
        <f>SUM(H7:H7)</f>
        <v>0</v>
      </c>
      <c r="I6" s="64">
        <f>SUM(I7:I7)</f>
        <v>0</v>
      </c>
      <c r="J6" s="64">
        <f>SUM(J7:J7)</f>
        <v>0</v>
      </c>
      <c r="K6" s="67"/>
      <c r="L6" s="67"/>
      <c r="M6" s="68"/>
    </row>
    <row r="7" spans="1:13" ht="36.75" customHeight="1">
      <c r="A7" s="159" t="s">
        <v>292</v>
      </c>
      <c r="B7" s="65"/>
      <c r="C7" s="65"/>
      <c r="D7" s="65"/>
      <c r="E7" s="36"/>
      <c r="F7" s="45">
        <f>SUM(G7:J7)</f>
        <v>0</v>
      </c>
      <c r="G7" s="45"/>
      <c r="H7" s="45"/>
      <c r="I7" s="45"/>
      <c r="J7" s="45"/>
      <c r="K7" s="31"/>
      <c r="L7" s="31"/>
      <c r="M7" s="31"/>
    </row>
    <row r="8" spans="1:13" ht="27" customHeight="1">
      <c r="A8" s="29" t="s">
        <v>245</v>
      </c>
      <c r="B8" s="29"/>
      <c r="C8" s="29"/>
      <c r="D8" s="29"/>
      <c r="E8" s="29"/>
      <c r="F8" s="29"/>
      <c r="G8" s="29"/>
      <c r="H8" s="29"/>
      <c r="I8" s="29"/>
      <c r="J8" s="29"/>
      <c r="K8" s="16"/>
      <c r="L8" s="16"/>
      <c r="M8" s="16"/>
    </row>
    <row r="9" spans="1:13" ht="33" customHeight="1">
      <c r="A9" s="331"/>
      <c r="B9" s="331"/>
      <c r="C9" s="331"/>
      <c r="D9" s="331"/>
      <c r="E9" s="331"/>
      <c r="F9" s="331"/>
      <c r="G9" s="331"/>
      <c r="H9" s="331"/>
      <c r="I9" s="331"/>
      <c r="J9" s="331"/>
      <c r="K9" s="331"/>
      <c r="L9" s="331"/>
      <c r="M9" s="331"/>
    </row>
  </sheetData>
  <sheetProtection/>
  <mergeCells count="7">
    <mergeCell ref="A1:M1"/>
    <mergeCell ref="L3:M3"/>
    <mergeCell ref="B4:D4"/>
    <mergeCell ref="F4:M4"/>
    <mergeCell ref="A9:M9"/>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00B050"/>
  </sheetPr>
  <dimension ref="A1:M15"/>
  <sheetViews>
    <sheetView showGridLines="0" showZeros="0" zoomScalePageLayoutView="0" workbookViewId="0" topLeftCell="A1">
      <selection activeCell="E4" sqref="E4:E5"/>
    </sheetView>
  </sheetViews>
  <sheetFormatPr defaultColWidth="9.33203125" defaultRowHeight="11.25"/>
  <cols>
    <col min="1" max="1" width="24.16015625" style="16" customWidth="1"/>
    <col min="2" max="4" width="7.16015625" style="16" customWidth="1"/>
    <col min="5" max="5" width="11.5" style="16" bestFit="1" customWidth="1"/>
    <col min="6" max="10" width="14.33203125" style="16" customWidth="1"/>
    <col min="11" max="16384" width="9.33203125" style="16" customWidth="1"/>
  </cols>
  <sheetData>
    <row r="1" spans="1:13" ht="35.25" customHeight="1">
      <c r="A1" s="332" t="s">
        <v>343</v>
      </c>
      <c r="B1" s="313"/>
      <c r="C1" s="313"/>
      <c r="D1" s="313"/>
      <c r="E1" s="313"/>
      <c r="F1" s="313"/>
      <c r="G1" s="313"/>
      <c r="H1" s="313"/>
      <c r="I1" s="313"/>
      <c r="J1" s="313"/>
      <c r="K1" s="313"/>
      <c r="L1" s="313"/>
      <c r="M1" s="313"/>
    </row>
    <row r="2" spans="12:13" ht="15.75" customHeight="1">
      <c r="L2" s="288" t="s">
        <v>246</v>
      </c>
      <c r="M2" s="288"/>
    </row>
    <row r="3" spans="1:13" ht="22.5" customHeight="1">
      <c r="A3" s="161" t="s">
        <v>291</v>
      </c>
      <c r="B3" s="60"/>
      <c r="C3" s="60"/>
      <c r="D3" s="61"/>
      <c r="E3" s="61"/>
      <c r="F3" s="61"/>
      <c r="G3" s="61"/>
      <c r="H3" s="61"/>
      <c r="L3" s="289" t="s">
        <v>4</v>
      </c>
      <c r="M3" s="289"/>
    </row>
    <row r="4" spans="1:13" s="15" customFormat="1" ht="24" customHeight="1">
      <c r="A4" s="306" t="s">
        <v>37</v>
      </c>
      <c r="B4" s="306" t="s">
        <v>49</v>
      </c>
      <c r="C4" s="306"/>
      <c r="D4" s="306"/>
      <c r="E4" s="311" t="s">
        <v>50</v>
      </c>
      <c r="F4" s="311" t="s">
        <v>76</v>
      </c>
      <c r="G4" s="311"/>
      <c r="H4" s="311"/>
      <c r="I4" s="311"/>
      <c r="J4" s="311"/>
      <c r="K4" s="311"/>
      <c r="L4" s="311"/>
      <c r="M4" s="311"/>
    </row>
    <row r="5" spans="1:13" s="15" customFormat="1" ht="40.5" customHeight="1">
      <c r="A5" s="306"/>
      <c r="B5" s="24" t="s">
        <v>51</v>
      </c>
      <c r="C5" s="24" t="s">
        <v>52</v>
      </c>
      <c r="D5" s="23" t="s">
        <v>53</v>
      </c>
      <c r="E5" s="311"/>
      <c r="F5" s="23" t="s">
        <v>40</v>
      </c>
      <c r="G5" s="2" t="s">
        <v>78</v>
      </c>
      <c r="H5" s="2" t="s">
        <v>79</v>
      </c>
      <c r="I5" s="2" t="s">
        <v>80</v>
      </c>
      <c r="J5" s="2" t="s">
        <v>81</v>
      </c>
      <c r="K5" s="2" t="s">
        <v>82</v>
      </c>
      <c r="L5" s="2" t="s">
        <v>83</v>
      </c>
      <c r="M5" s="2" t="s">
        <v>84</v>
      </c>
    </row>
    <row r="6" spans="1:13" s="15" customFormat="1" ht="34.5" customHeight="1">
      <c r="A6" s="158" t="s">
        <v>292</v>
      </c>
      <c r="B6" s="62"/>
      <c r="C6" s="62"/>
      <c r="D6" s="62"/>
      <c r="E6" s="63" t="s">
        <v>40</v>
      </c>
      <c r="F6" s="64">
        <f>SUM(G6:J6)</f>
        <v>0</v>
      </c>
      <c r="G6" s="64">
        <f>SUM(G7:G7)</f>
        <v>0</v>
      </c>
      <c r="H6" s="64">
        <f>SUM(H7:H7)</f>
        <v>0</v>
      </c>
      <c r="I6" s="64">
        <f>SUM(I7:I7)</f>
        <v>0</v>
      </c>
      <c r="J6" s="64">
        <f>SUM(J7:J7)</f>
        <v>0</v>
      </c>
      <c r="K6" s="67"/>
      <c r="L6" s="67"/>
      <c r="M6" s="68"/>
    </row>
    <row r="7" spans="1:13" s="15" customFormat="1" ht="40.5" customHeight="1">
      <c r="A7" s="159" t="s">
        <v>292</v>
      </c>
      <c r="B7" s="65"/>
      <c r="C7" s="65"/>
      <c r="D7" s="65"/>
      <c r="E7" s="36"/>
      <c r="F7" s="45">
        <f>SUM(G7:J7)</f>
        <v>0</v>
      </c>
      <c r="G7" s="45"/>
      <c r="H7" s="45"/>
      <c r="I7" s="45"/>
      <c r="J7" s="45"/>
      <c r="K7" s="31"/>
      <c r="L7" s="31"/>
      <c r="M7" s="31"/>
    </row>
    <row r="8" spans="1:10" ht="26.25" customHeight="1">
      <c r="A8" s="29" t="s">
        <v>247</v>
      </c>
      <c r="B8" s="29"/>
      <c r="C8" s="29"/>
      <c r="D8" s="29"/>
      <c r="E8" s="29"/>
      <c r="F8" s="29"/>
      <c r="G8" s="29"/>
      <c r="H8" s="29"/>
      <c r="I8" s="29"/>
      <c r="J8" s="29"/>
    </row>
    <row r="9" spans="1:13" ht="15">
      <c r="A9" s="331"/>
      <c r="B9" s="331"/>
      <c r="C9" s="331"/>
      <c r="D9" s="331"/>
      <c r="E9" s="331"/>
      <c r="F9" s="331"/>
      <c r="G9" s="331"/>
      <c r="H9" s="331"/>
      <c r="I9" s="331"/>
      <c r="J9" s="331"/>
      <c r="K9" s="331"/>
      <c r="L9" s="331"/>
      <c r="M9" s="331"/>
    </row>
    <row r="10" ht="12.75">
      <c r="E10" s="29"/>
    </row>
    <row r="14" ht="12.75">
      <c r="G14" s="29"/>
    </row>
    <row r="15" ht="12.75">
      <c r="C15" s="29"/>
    </row>
  </sheetData>
  <sheetProtection/>
  <mergeCells count="8">
    <mergeCell ref="A9:M9"/>
    <mergeCell ref="A4:A5"/>
    <mergeCell ref="E4:E5"/>
    <mergeCell ref="A1:M1"/>
    <mergeCell ref="L2:M2"/>
    <mergeCell ref="L3:M3"/>
    <mergeCell ref="B4:D4"/>
    <mergeCell ref="F4:M4"/>
  </mergeCells>
  <printOptions horizontalCentered="1"/>
  <pageMargins left="0" right="0" top="0.59" bottom="0.59"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00B050"/>
  </sheetPr>
  <dimension ref="A1:M15"/>
  <sheetViews>
    <sheetView showGridLines="0" showZeros="0" zoomScalePageLayoutView="0" workbookViewId="0" topLeftCell="A1">
      <selection activeCell="E4" sqref="E4:E5"/>
    </sheetView>
  </sheetViews>
  <sheetFormatPr defaultColWidth="9.16015625" defaultRowHeight="11.25"/>
  <cols>
    <col min="1" max="1" width="34" style="16" customWidth="1"/>
    <col min="2" max="4" width="7.16015625" style="16" customWidth="1"/>
    <col min="5" max="5" width="17.83203125" style="16" customWidth="1"/>
    <col min="6" max="10" width="14.33203125" style="16" customWidth="1"/>
    <col min="11" max="16384" width="9.16015625" style="16" customWidth="1"/>
  </cols>
  <sheetData>
    <row r="1" spans="1:13" ht="35.25" customHeight="1">
      <c r="A1" s="332" t="s">
        <v>344</v>
      </c>
      <c r="B1" s="313"/>
      <c r="C1" s="313"/>
      <c r="D1" s="313"/>
      <c r="E1" s="313"/>
      <c r="F1" s="313"/>
      <c r="G1" s="313"/>
      <c r="H1" s="313"/>
      <c r="I1" s="313"/>
      <c r="J1" s="313"/>
      <c r="K1" s="313"/>
      <c r="L1" s="313"/>
      <c r="M1" s="313"/>
    </row>
    <row r="2" spans="12:13" ht="15.75" customHeight="1">
      <c r="L2" s="288" t="s">
        <v>248</v>
      </c>
      <c r="M2" s="288"/>
    </row>
    <row r="3" spans="1:13" ht="22.5" customHeight="1">
      <c r="A3" s="161" t="s">
        <v>291</v>
      </c>
      <c r="B3" s="60"/>
      <c r="C3" s="60"/>
      <c r="D3" s="61"/>
      <c r="E3" s="61"/>
      <c r="F3" s="61"/>
      <c r="G3" s="61"/>
      <c r="H3" s="61"/>
      <c r="L3" s="289" t="s">
        <v>4</v>
      </c>
      <c r="M3" s="289"/>
    </row>
    <row r="4" spans="1:13" s="15" customFormat="1" ht="24" customHeight="1">
      <c r="A4" s="306" t="s">
        <v>37</v>
      </c>
      <c r="B4" s="306" t="s">
        <v>49</v>
      </c>
      <c r="C4" s="306"/>
      <c r="D4" s="306"/>
      <c r="E4" s="311" t="s">
        <v>50</v>
      </c>
      <c r="F4" s="311" t="s">
        <v>76</v>
      </c>
      <c r="G4" s="311"/>
      <c r="H4" s="311"/>
      <c r="I4" s="311"/>
      <c r="J4" s="311"/>
      <c r="K4" s="311"/>
      <c r="L4" s="311"/>
      <c r="M4" s="311"/>
    </row>
    <row r="5" spans="1:13" s="15" customFormat="1" ht="40.5" customHeight="1">
      <c r="A5" s="306"/>
      <c r="B5" s="24" t="s">
        <v>51</v>
      </c>
      <c r="C5" s="24" t="s">
        <v>52</v>
      </c>
      <c r="D5" s="23" t="s">
        <v>53</v>
      </c>
      <c r="E5" s="311"/>
      <c r="F5" s="23" t="s">
        <v>40</v>
      </c>
      <c r="G5" s="2" t="s">
        <v>78</v>
      </c>
      <c r="H5" s="2" t="s">
        <v>79</v>
      </c>
      <c r="I5" s="2" t="s">
        <v>80</v>
      </c>
      <c r="J5" s="2" t="s">
        <v>81</v>
      </c>
      <c r="K5" s="2" t="s">
        <v>82</v>
      </c>
      <c r="L5" s="2" t="s">
        <v>83</v>
      </c>
      <c r="M5" s="2" t="s">
        <v>84</v>
      </c>
    </row>
    <row r="6" spans="1:13" s="15" customFormat="1" ht="42" customHeight="1">
      <c r="A6" s="158" t="s">
        <v>292</v>
      </c>
      <c r="B6" s="62"/>
      <c r="C6" s="62"/>
      <c r="D6" s="62"/>
      <c r="E6" s="63" t="s">
        <v>40</v>
      </c>
      <c r="F6" s="64">
        <f>SUM(G6:J6)</f>
        <v>0</v>
      </c>
      <c r="G6" s="64">
        <f>SUM(G7:G7)</f>
        <v>0</v>
      </c>
      <c r="H6" s="64">
        <f>SUM(H7:H7)</f>
        <v>0</v>
      </c>
      <c r="I6" s="64">
        <f>SUM(I7:I7)</f>
        <v>0</v>
      </c>
      <c r="J6" s="64">
        <f>SUM(J7:J7)</f>
        <v>0</v>
      </c>
      <c r="K6" s="67"/>
      <c r="L6" s="67"/>
      <c r="M6" s="68"/>
    </row>
    <row r="7" spans="1:13" s="15" customFormat="1" ht="47.25" customHeight="1">
      <c r="A7" s="159" t="s">
        <v>292</v>
      </c>
      <c r="B7" s="65"/>
      <c r="C7" s="65"/>
      <c r="D7" s="65"/>
      <c r="E7" s="36"/>
      <c r="F7" s="45">
        <f>SUM(G7:J7)</f>
        <v>0</v>
      </c>
      <c r="G7" s="45"/>
      <c r="H7" s="45"/>
      <c r="I7" s="45"/>
      <c r="J7" s="45"/>
      <c r="K7" s="31"/>
      <c r="L7" s="31"/>
      <c r="M7" s="31"/>
    </row>
    <row r="8" spans="1:13" s="59" customFormat="1" ht="42.75" customHeight="1">
      <c r="A8" s="333" t="s">
        <v>249</v>
      </c>
      <c r="B8" s="333"/>
      <c r="C8" s="333"/>
      <c r="D8" s="333"/>
      <c r="E8" s="333"/>
      <c r="F8" s="333"/>
      <c r="G8" s="333"/>
      <c r="H8" s="333"/>
      <c r="I8" s="333"/>
      <c r="J8" s="333"/>
      <c r="K8" s="333"/>
      <c r="L8" s="333"/>
      <c r="M8" s="333"/>
    </row>
    <row r="9" spans="1:13" ht="15">
      <c r="A9" s="331"/>
      <c r="B9" s="331"/>
      <c r="C9" s="331"/>
      <c r="D9" s="331"/>
      <c r="E9" s="331"/>
      <c r="F9" s="331"/>
      <c r="G9" s="331"/>
      <c r="H9" s="331"/>
      <c r="I9" s="331"/>
      <c r="J9" s="331"/>
      <c r="K9" s="331"/>
      <c r="L9" s="331"/>
      <c r="M9" s="331"/>
    </row>
    <row r="10" ht="12.75">
      <c r="E10" s="29"/>
    </row>
    <row r="14" ht="12.75">
      <c r="G14" s="29"/>
    </row>
    <row r="15" ht="12.75">
      <c r="C15" s="29"/>
    </row>
  </sheetData>
  <sheetProtection/>
  <mergeCells count="9">
    <mergeCell ref="A9:M9"/>
    <mergeCell ref="A4:A5"/>
    <mergeCell ref="E4:E5"/>
    <mergeCell ref="A1:M1"/>
    <mergeCell ref="L2:M2"/>
    <mergeCell ref="L3:M3"/>
    <mergeCell ref="B4:D4"/>
    <mergeCell ref="F4:M4"/>
    <mergeCell ref="A8:M8"/>
  </mergeCells>
  <printOptions horizontalCentered="1" verticalCentered="1"/>
  <pageMargins left="0" right="0" top="0.59" bottom="0.59"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00B050"/>
  </sheetPr>
  <dimension ref="A1:Q17"/>
  <sheetViews>
    <sheetView showGridLines="0" showZeros="0" zoomScale="50" zoomScaleNormal="50" zoomScalePageLayoutView="0" workbookViewId="0" topLeftCell="A1">
      <selection activeCell="C9" sqref="C9"/>
    </sheetView>
  </sheetViews>
  <sheetFormatPr defaultColWidth="9.16015625" defaultRowHeight="12.75" customHeight="1"/>
  <cols>
    <col min="1" max="1" width="11.16015625" style="0" customWidth="1"/>
    <col min="2" max="2" width="12.66015625" style="0" customWidth="1"/>
    <col min="3" max="3" width="72.66015625" style="48" customWidth="1"/>
    <col min="4" max="4" width="13.83203125" style="0" customWidth="1"/>
    <col min="5" max="5" width="10.33203125" style="0" customWidth="1"/>
    <col min="6" max="6" width="10.5" style="0" customWidth="1"/>
    <col min="7" max="7" width="8.66015625" style="0" customWidth="1"/>
    <col min="8" max="8" width="11" style="0" customWidth="1"/>
    <col min="9" max="9" width="10.16015625" style="0" customWidth="1"/>
    <col min="10" max="10" width="8.5" style="0" customWidth="1"/>
    <col min="11" max="11" width="3.5" style="0" bestFit="1" customWidth="1"/>
    <col min="12" max="12" width="9.16015625" style="0" customWidth="1"/>
    <col min="13" max="13" width="8.5" style="0" customWidth="1"/>
  </cols>
  <sheetData>
    <row r="1" spans="1:13" ht="27">
      <c r="A1" s="330" t="s">
        <v>350</v>
      </c>
      <c r="B1" s="304"/>
      <c r="C1" s="304"/>
      <c r="D1" s="304"/>
      <c r="E1" s="304"/>
      <c r="F1" s="304"/>
      <c r="G1" s="304"/>
      <c r="H1" s="304"/>
      <c r="I1" s="304"/>
      <c r="J1" s="304"/>
      <c r="K1" s="304"/>
      <c r="L1" s="304"/>
      <c r="M1" s="304"/>
    </row>
    <row r="2" spans="1:13" ht="12.75">
      <c r="A2" s="16"/>
      <c r="B2" s="16"/>
      <c r="C2" s="49"/>
      <c r="D2" s="16"/>
      <c r="E2" s="16"/>
      <c r="F2" s="16"/>
      <c r="G2" s="16"/>
      <c r="H2" s="16"/>
      <c r="I2" s="16"/>
      <c r="M2" s="18" t="s">
        <v>250</v>
      </c>
    </row>
    <row r="3" spans="1:13" ht="12.75">
      <c r="A3" s="157" t="s">
        <v>291</v>
      </c>
      <c r="B3" s="16"/>
      <c r="C3" s="49"/>
      <c r="D3" s="16"/>
      <c r="E3" s="16"/>
      <c r="F3" s="16"/>
      <c r="G3" s="16"/>
      <c r="H3" s="16"/>
      <c r="I3" s="16"/>
      <c r="K3" s="16"/>
      <c r="M3" s="57" t="s">
        <v>4</v>
      </c>
    </row>
    <row r="4" spans="1:13" s="8" customFormat="1" ht="12.75">
      <c r="A4" s="295" t="s">
        <v>37</v>
      </c>
      <c r="B4" s="286" t="s">
        <v>251</v>
      </c>
      <c r="C4" s="286" t="s">
        <v>252</v>
      </c>
      <c r="D4" s="285" t="s">
        <v>66</v>
      </c>
      <c r="E4" s="285"/>
      <c r="F4" s="285"/>
      <c r="G4" s="285"/>
      <c r="H4" s="285"/>
      <c r="I4" s="285"/>
      <c r="J4" s="285"/>
      <c r="K4" s="285"/>
      <c r="L4" s="285"/>
      <c r="M4" s="285"/>
    </row>
    <row r="5" spans="1:13" s="8" customFormat="1" ht="21" customHeight="1">
      <c r="A5" s="297"/>
      <c r="B5" s="336"/>
      <c r="C5" s="336"/>
      <c r="D5" s="286" t="s">
        <v>40</v>
      </c>
      <c r="E5" s="334" t="s">
        <v>9</v>
      </c>
      <c r="F5" s="334"/>
      <c r="G5" s="334" t="s">
        <v>13</v>
      </c>
      <c r="H5" s="334" t="s">
        <v>15</v>
      </c>
      <c r="I5" s="334" t="s">
        <v>17</v>
      </c>
      <c r="J5" s="334" t="s">
        <v>19</v>
      </c>
      <c r="K5" s="335" t="s">
        <v>21</v>
      </c>
      <c r="L5" s="335"/>
      <c r="M5" s="334" t="s">
        <v>23</v>
      </c>
    </row>
    <row r="6" spans="1:13" s="8" customFormat="1" ht="42" customHeight="1">
      <c r="A6" s="296"/>
      <c r="B6" s="287"/>
      <c r="C6" s="287"/>
      <c r="D6" s="287"/>
      <c r="E6" s="235" t="s">
        <v>43</v>
      </c>
      <c r="F6" s="231" t="s">
        <v>44</v>
      </c>
      <c r="G6" s="334"/>
      <c r="H6" s="334"/>
      <c r="I6" s="334"/>
      <c r="J6" s="334"/>
      <c r="K6" s="235" t="s">
        <v>43</v>
      </c>
      <c r="L6" s="235" t="s">
        <v>44</v>
      </c>
      <c r="M6" s="334"/>
    </row>
    <row r="7" spans="1:13" ht="21" customHeight="1">
      <c r="A7" s="11" t="s">
        <v>40</v>
      </c>
      <c r="B7" s="43"/>
      <c r="C7" s="43" t="s">
        <v>253</v>
      </c>
      <c r="D7" s="51">
        <f>D8</f>
        <v>168.5</v>
      </c>
      <c r="E7" s="51">
        <f>E8</f>
        <v>168.5</v>
      </c>
      <c r="F7" s="38"/>
      <c r="G7" s="38"/>
      <c r="H7" s="38"/>
      <c r="I7" s="38"/>
      <c r="J7" s="38"/>
      <c r="K7" s="31"/>
      <c r="L7" s="39"/>
      <c r="M7" s="39"/>
    </row>
    <row r="8" spans="1:13" ht="46.5" customHeight="1">
      <c r="A8" s="230" t="s">
        <v>335</v>
      </c>
      <c r="B8" s="37"/>
      <c r="C8" s="265" t="s">
        <v>416</v>
      </c>
      <c r="D8" s="52">
        <f>D9+D10+D11+D12+D13+D14</f>
        <v>168.5</v>
      </c>
      <c r="E8" s="52">
        <f>E9+E10+E11+E12+E13+E14</f>
        <v>168.5</v>
      </c>
      <c r="F8" s="38"/>
      <c r="G8" s="38"/>
      <c r="H8" s="38"/>
      <c r="I8" s="38"/>
      <c r="J8" s="38"/>
      <c r="K8" s="31"/>
      <c r="L8" s="39"/>
      <c r="M8" s="39"/>
    </row>
    <row r="9" spans="1:13" ht="156.75" customHeight="1">
      <c r="A9" s="226"/>
      <c r="B9" s="226" t="s">
        <v>351</v>
      </c>
      <c r="C9" s="227" t="s">
        <v>352</v>
      </c>
      <c r="D9" s="53">
        <v>47</v>
      </c>
      <c r="E9" s="53">
        <v>47</v>
      </c>
      <c r="F9" s="27"/>
      <c r="G9" s="27"/>
      <c r="H9" s="27"/>
      <c r="I9" s="27"/>
      <c r="J9" s="27"/>
      <c r="K9" s="31"/>
      <c r="L9" s="39"/>
      <c r="M9" s="39"/>
    </row>
    <row r="10" spans="1:13" ht="29.25" customHeight="1">
      <c r="A10" s="226"/>
      <c r="B10" s="225" t="s">
        <v>254</v>
      </c>
      <c r="C10" s="227" t="s">
        <v>353</v>
      </c>
      <c r="D10" s="53">
        <v>5</v>
      </c>
      <c r="E10" s="53">
        <v>5</v>
      </c>
      <c r="F10" s="27"/>
      <c r="G10" s="27"/>
      <c r="H10" s="27"/>
      <c r="I10" s="27"/>
      <c r="J10" s="27"/>
      <c r="K10" s="31"/>
      <c r="L10" s="39"/>
      <c r="M10" s="39"/>
    </row>
    <row r="11" spans="1:13" ht="29.25" customHeight="1">
      <c r="A11" s="226"/>
      <c r="B11" s="226" t="s">
        <v>255</v>
      </c>
      <c r="C11" s="227" t="s">
        <v>354</v>
      </c>
      <c r="D11" s="53">
        <v>6</v>
      </c>
      <c r="E11" s="53">
        <v>6</v>
      </c>
      <c r="F11" s="27"/>
      <c r="G11" s="27"/>
      <c r="H11" s="27"/>
      <c r="I11" s="27"/>
      <c r="J11" s="27"/>
      <c r="K11" s="31"/>
      <c r="L11" s="39"/>
      <c r="M11" s="39"/>
    </row>
    <row r="12" spans="1:13" ht="57" customHeight="1">
      <c r="A12" s="226"/>
      <c r="B12" s="226" t="s">
        <v>256</v>
      </c>
      <c r="C12" s="227" t="s">
        <v>355</v>
      </c>
      <c r="D12" s="53">
        <v>63</v>
      </c>
      <c r="E12" s="53">
        <v>63</v>
      </c>
      <c r="F12" s="27"/>
      <c r="G12" s="27"/>
      <c r="H12" s="27"/>
      <c r="I12" s="27"/>
      <c r="J12" s="27"/>
      <c r="K12" s="31"/>
      <c r="L12" s="39"/>
      <c r="M12" s="39"/>
    </row>
    <row r="13" spans="1:13" ht="46.5" customHeight="1">
      <c r="A13" s="226"/>
      <c r="B13" s="224" t="s">
        <v>257</v>
      </c>
      <c r="C13" s="227" t="s">
        <v>356</v>
      </c>
      <c r="D13" s="54">
        <v>6</v>
      </c>
      <c r="E13" s="54">
        <v>6</v>
      </c>
      <c r="F13" s="27"/>
      <c r="G13" s="27"/>
      <c r="H13" s="27"/>
      <c r="I13" s="27"/>
      <c r="J13" s="27"/>
      <c r="K13" s="31"/>
      <c r="L13" s="39"/>
      <c r="M13" s="39"/>
    </row>
    <row r="14" spans="1:13" ht="87" customHeight="1">
      <c r="A14" s="228"/>
      <c r="B14" s="224" t="s">
        <v>258</v>
      </c>
      <c r="C14" s="227" t="s">
        <v>388</v>
      </c>
      <c r="D14" s="54">
        <v>41.5</v>
      </c>
      <c r="E14" s="54">
        <v>41.5</v>
      </c>
      <c r="F14" s="39"/>
      <c r="G14" s="39"/>
      <c r="H14" s="39"/>
      <c r="I14" s="39"/>
      <c r="J14" s="58"/>
      <c r="K14" s="39"/>
      <c r="L14" s="39"/>
      <c r="M14" s="39"/>
    </row>
    <row r="15" spans="1:17" ht="12.75" customHeight="1">
      <c r="A15" s="29"/>
      <c r="B15" s="29"/>
      <c r="C15" s="56"/>
      <c r="D15" s="29"/>
      <c r="E15" s="29"/>
      <c r="F15" s="29"/>
      <c r="G15" s="29"/>
      <c r="H15" s="29"/>
      <c r="I15" s="29"/>
      <c r="J15" s="29"/>
      <c r="K15" s="29"/>
      <c r="L15" s="29"/>
      <c r="M15" s="29"/>
      <c r="N15" s="29"/>
      <c r="O15" s="29"/>
      <c r="P15" s="29"/>
      <c r="Q15" s="16"/>
    </row>
    <row r="16" spans="1:13" ht="12.75" customHeight="1">
      <c r="A16" s="293"/>
      <c r="B16" s="293"/>
      <c r="C16" s="293"/>
      <c r="D16" s="293"/>
      <c r="E16" s="293"/>
      <c r="F16" s="293"/>
      <c r="G16" s="293"/>
      <c r="H16" s="293"/>
      <c r="I16" s="293"/>
      <c r="J16" s="293"/>
      <c r="K16" s="293"/>
      <c r="L16" s="293"/>
      <c r="M16" s="293"/>
    </row>
    <row r="17" spans="1:13" ht="12.75" customHeight="1">
      <c r="A17" s="293"/>
      <c r="B17" s="293"/>
      <c r="C17" s="293"/>
      <c r="D17" s="293"/>
      <c r="E17" s="293"/>
      <c r="F17" s="293"/>
      <c r="G17" s="293"/>
      <c r="H17" s="293"/>
      <c r="I17" s="293"/>
      <c r="J17" s="293"/>
      <c r="K17" s="293"/>
      <c r="L17" s="293"/>
      <c r="M17" s="293"/>
    </row>
  </sheetData>
  <sheetProtection/>
  <mergeCells count="15">
    <mergeCell ref="A16:M16"/>
    <mergeCell ref="A17:M17"/>
    <mergeCell ref="A4:A6"/>
    <mergeCell ref="B4:B6"/>
    <mergeCell ref="C4:C6"/>
    <mergeCell ref="D5:D6"/>
    <mergeCell ref="G5:G6"/>
    <mergeCell ref="H5:H6"/>
    <mergeCell ref="I5:I6"/>
    <mergeCell ref="J5:J6"/>
    <mergeCell ref="M5:M6"/>
    <mergeCell ref="A1:M1"/>
    <mergeCell ref="D4:M4"/>
    <mergeCell ref="E5:F5"/>
    <mergeCell ref="K5:L5"/>
  </mergeCells>
  <printOptions horizontalCentered="1" verticalCentered="1"/>
  <pageMargins left="0" right="0" top="0.3937007874015748" bottom="0.3937007874015748"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sheetPr>
    <tabColor rgb="FF00B050"/>
  </sheetPr>
  <dimension ref="A1:O9"/>
  <sheetViews>
    <sheetView showGridLines="0" showZeros="0" zoomScalePageLayoutView="0" workbookViewId="0" topLeftCell="A1">
      <selection activeCell="H7" sqref="H7"/>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 min="13" max="13" width="9.16015625" style="0" customWidth="1"/>
    <col min="14" max="14" width="10.83203125" style="0" customWidth="1"/>
  </cols>
  <sheetData>
    <row r="1" spans="1:15" ht="22.5">
      <c r="A1" s="339" t="s">
        <v>345</v>
      </c>
      <c r="B1" s="324"/>
      <c r="C1" s="324"/>
      <c r="D1" s="324"/>
      <c r="E1" s="324"/>
      <c r="F1" s="324"/>
      <c r="G1" s="324"/>
      <c r="H1" s="324"/>
      <c r="I1" s="324"/>
      <c r="J1" s="324"/>
      <c r="K1" s="324"/>
      <c r="L1" s="324"/>
      <c r="M1" s="324"/>
      <c r="N1" s="324"/>
      <c r="O1" s="324"/>
    </row>
    <row r="2" spans="1:15" ht="22.5" customHeight="1">
      <c r="A2" s="33"/>
      <c r="B2" s="33"/>
      <c r="C2" s="33"/>
      <c r="D2" s="33"/>
      <c r="E2" s="33"/>
      <c r="F2" s="33"/>
      <c r="G2" s="33"/>
      <c r="H2" s="33"/>
      <c r="I2" s="33"/>
      <c r="J2" s="33"/>
      <c r="K2" s="33"/>
      <c r="O2" s="40" t="s">
        <v>259</v>
      </c>
    </row>
    <row r="3" spans="1:15" ht="20.25" customHeight="1">
      <c r="A3" s="157" t="s">
        <v>291</v>
      </c>
      <c r="O3" s="41" t="s">
        <v>4</v>
      </c>
    </row>
    <row r="4" spans="1:15" s="8" customFormat="1" ht="30.75" customHeight="1">
      <c r="A4" s="337" t="s">
        <v>37</v>
      </c>
      <c r="B4" s="342" t="s">
        <v>260</v>
      </c>
      <c r="C4" s="342" t="s">
        <v>261</v>
      </c>
      <c r="D4" s="342" t="s">
        <v>262</v>
      </c>
      <c r="E4" s="342" t="s">
        <v>263</v>
      </c>
      <c r="F4" s="340" t="s">
        <v>66</v>
      </c>
      <c r="G4" s="340"/>
      <c r="H4" s="340"/>
      <c r="I4" s="340"/>
      <c r="J4" s="340"/>
      <c r="K4" s="340"/>
      <c r="L4" s="340"/>
      <c r="M4" s="340"/>
      <c r="N4" s="340"/>
      <c r="O4" s="340"/>
    </row>
    <row r="5" spans="1:15" s="8" customFormat="1" ht="40.5" customHeight="1">
      <c r="A5" s="341"/>
      <c r="B5" s="343"/>
      <c r="C5" s="343"/>
      <c r="D5" s="343"/>
      <c r="E5" s="343"/>
      <c r="F5" s="337" t="s">
        <v>40</v>
      </c>
      <c r="G5" s="285" t="s">
        <v>9</v>
      </c>
      <c r="H5" s="285"/>
      <c r="I5" s="285" t="s">
        <v>13</v>
      </c>
      <c r="J5" s="285" t="s">
        <v>15</v>
      </c>
      <c r="K5" s="285" t="s">
        <v>17</v>
      </c>
      <c r="L5" s="285" t="s">
        <v>19</v>
      </c>
      <c r="M5" s="285" t="s">
        <v>21</v>
      </c>
      <c r="N5" s="285"/>
      <c r="O5" s="285" t="s">
        <v>23</v>
      </c>
    </row>
    <row r="6" spans="1:15" s="8" customFormat="1" ht="63.75" customHeight="1">
      <c r="A6" s="338"/>
      <c r="B6" s="344"/>
      <c r="C6" s="344"/>
      <c r="D6" s="344"/>
      <c r="E6" s="344">
        <f>SUM(E7:E8)</f>
        <v>0</v>
      </c>
      <c r="F6" s="338"/>
      <c r="G6" s="3" t="s">
        <v>43</v>
      </c>
      <c r="H6" s="2" t="s">
        <v>44</v>
      </c>
      <c r="I6" s="285"/>
      <c r="J6" s="285"/>
      <c r="K6" s="285"/>
      <c r="L6" s="285"/>
      <c r="M6" s="3" t="s">
        <v>43</v>
      </c>
      <c r="N6" s="3" t="s">
        <v>44</v>
      </c>
      <c r="O6" s="285"/>
    </row>
    <row r="7" spans="1:15" s="8" customFormat="1" ht="33" customHeight="1">
      <c r="A7" s="34" t="s">
        <v>40</v>
      </c>
      <c r="B7" s="42"/>
      <c r="C7" s="43"/>
      <c r="D7" s="43" t="s">
        <v>253</v>
      </c>
      <c r="E7" s="44">
        <f>SUM(E8:E10)</f>
        <v>0</v>
      </c>
      <c r="F7" s="45"/>
      <c r="G7" s="38"/>
      <c r="H7" s="46"/>
      <c r="I7" s="46"/>
      <c r="J7" s="46"/>
      <c r="K7" s="46"/>
      <c r="L7" s="46"/>
      <c r="M7" s="47"/>
      <c r="N7" s="47"/>
      <c r="O7" s="47"/>
    </row>
    <row r="8" spans="1:15" ht="42.75" customHeight="1">
      <c r="A8" s="159" t="s">
        <v>292</v>
      </c>
      <c r="B8" s="36"/>
      <c r="C8" s="37"/>
      <c r="D8" s="37" t="s">
        <v>253</v>
      </c>
      <c r="E8" s="44">
        <f>SUM(E10:E14)</f>
        <v>0</v>
      </c>
      <c r="F8" s="45"/>
      <c r="G8" s="38"/>
      <c r="H8" s="39"/>
      <c r="I8" s="39"/>
      <c r="J8" s="39"/>
      <c r="K8" s="39"/>
      <c r="L8" s="39"/>
      <c r="M8" s="39"/>
      <c r="N8" s="39"/>
      <c r="O8" s="39"/>
    </row>
    <row r="9" spans="1:14" ht="26.25" customHeight="1">
      <c r="A9" s="29" t="s">
        <v>294</v>
      </c>
      <c r="B9" s="29"/>
      <c r="C9" s="29"/>
      <c r="D9" s="29"/>
      <c r="E9" s="29"/>
      <c r="F9" s="29"/>
      <c r="G9" s="29"/>
      <c r="H9" s="29"/>
      <c r="I9" s="29"/>
      <c r="J9" s="29"/>
      <c r="K9" s="29"/>
      <c r="L9" s="16"/>
      <c r="M9" s="16"/>
      <c r="N9" s="16"/>
    </row>
    <row r="10" ht="30.75" customHeight="1"/>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sheetPr>
    <tabColor rgb="FF00B050"/>
  </sheetPr>
  <dimension ref="A1:S10"/>
  <sheetViews>
    <sheetView showGridLines="0" showZeros="0" zoomScalePageLayoutView="0" workbookViewId="0" topLeftCell="A1">
      <selection activeCell="H8" sqref="H8"/>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 min="17" max="18" width="9.16015625" style="0" customWidth="1"/>
    <col min="19" max="19" width="10.66015625" style="0" customWidth="1"/>
  </cols>
  <sheetData>
    <row r="1" spans="1:19" ht="36.75" customHeight="1">
      <c r="A1" s="339" t="s">
        <v>346</v>
      </c>
      <c r="B1" s="324"/>
      <c r="C1" s="324"/>
      <c r="D1" s="324"/>
      <c r="E1" s="324"/>
      <c r="F1" s="324"/>
      <c r="G1" s="324"/>
      <c r="H1" s="324"/>
      <c r="I1" s="324"/>
      <c r="J1" s="324"/>
      <c r="K1" s="324"/>
      <c r="L1" s="324"/>
      <c r="M1" s="324"/>
      <c r="N1" s="324"/>
      <c r="O1" s="324"/>
      <c r="P1" s="324"/>
      <c r="Q1" s="324"/>
      <c r="R1" s="324"/>
      <c r="S1" s="324"/>
    </row>
    <row r="2" spans="1:19" ht="18" customHeight="1">
      <c r="A2" s="33"/>
      <c r="B2" s="33"/>
      <c r="C2" s="33"/>
      <c r="D2" s="33"/>
      <c r="E2" s="33"/>
      <c r="F2" s="33"/>
      <c r="G2" s="33"/>
      <c r="H2" s="33"/>
      <c r="I2" s="33"/>
      <c r="J2" s="33"/>
      <c r="K2" s="33"/>
      <c r="L2" s="33"/>
      <c r="M2" s="33"/>
      <c r="N2" s="33"/>
      <c r="O2" s="33"/>
      <c r="S2" s="40" t="s">
        <v>264</v>
      </c>
    </row>
    <row r="3" spans="1:19" ht="22.5" customHeight="1">
      <c r="A3" s="157" t="s">
        <v>291</v>
      </c>
      <c r="S3" s="41" t="s">
        <v>4</v>
      </c>
    </row>
    <row r="4" spans="1:19" s="8" customFormat="1" ht="21.75" customHeight="1">
      <c r="A4" s="340" t="s">
        <v>37</v>
      </c>
      <c r="B4" s="350" t="s">
        <v>265</v>
      </c>
      <c r="C4" s="350" t="s">
        <v>266</v>
      </c>
      <c r="D4" s="353" t="s">
        <v>267</v>
      </c>
      <c r="E4" s="353"/>
      <c r="F4" s="353"/>
      <c r="G4" s="347" t="s">
        <v>268</v>
      </c>
      <c r="H4" s="350" t="s">
        <v>269</v>
      </c>
      <c r="I4" s="350" t="s">
        <v>270</v>
      </c>
      <c r="J4" s="340" t="s">
        <v>66</v>
      </c>
      <c r="K4" s="340"/>
      <c r="L4" s="340"/>
      <c r="M4" s="340"/>
      <c r="N4" s="340"/>
      <c r="O4" s="340"/>
      <c r="P4" s="340"/>
      <c r="Q4" s="340"/>
      <c r="R4" s="340"/>
      <c r="S4" s="340"/>
    </row>
    <row r="5" spans="1:19" s="8" customFormat="1" ht="50.25" customHeight="1">
      <c r="A5" s="340"/>
      <c r="B5" s="351"/>
      <c r="C5" s="351"/>
      <c r="D5" s="345" t="s">
        <v>51</v>
      </c>
      <c r="E5" s="345" t="s">
        <v>52</v>
      </c>
      <c r="F5" s="345" t="s">
        <v>53</v>
      </c>
      <c r="G5" s="348"/>
      <c r="H5" s="351"/>
      <c r="I5" s="351" t="s">
        <v>270</v>
      </c>
      <c r="J5" s="340" t="s">
        <v>40</v>
      </c>
      <c r="K5" s="285" t="s">
        <v>9</v>
      </c>
      <c r="L5" s="285"/>
      <c r="M5" s="285" t="s">
        <v>13</v>
      </c>
      <c r="N5" s="285" t="s">
        <v>15</v>
      </c>
      <c r="O5" s="285" t="s">
        <v>17</v>
      </c>
      <c r="P5" s="285" t="s">
        <v>19</v>
      </c>
      <c r="Q5" s="285" t="s">
        <v>21</v>
      </c>
      <c r="R5" s="285"/>
      <c r="S5" s="285" t="s">
        <v>23</v>
      </c>
    </row>
    <row r="6" spans="1:19" ht="63" customHeight="1">
      <c r="A6" s="340"/>
      <c r="B6" s="352"/>
      <c r="C6" s="352"/>
      <c r="D6" s="346"/>
      <c r="E6" s="346"/>
      <c r="F6" s="346"/>
      <c r="G6" s="349"/>
      <c r="H6" s="352"/>
      <c r="I6" s="352"/>
      <c r="J6" s="340"/>
      <c r="K6" s="3" t="s">
        <v>43</v>
      </c>
      <c r="L6" s="2" t="s">
        <v>44</v>
      </c>
      <c r="M6" s="285"/>
      <c r="N6" s="285"/>
      <c r="O6" s="285"/>
      <c r="P6" s="285"/>
      <c r="Q6" s="3" t="s">
        <v>43</v>
      </c>
      <c r="R6" s="3" t="s">
        <v>44</v>
      </c>
      <c r="S6" s="285"/>
    </row>
    <row r="7" spans="1:19" ht="51.75" customHeight="1">
      <c r="A7" s="35" t="s">
        <v>40</v>
      </c>
      <c r="B7" s="36"/>
      <c r="C7" s="37"/>
      <c r="D7" s="37"/>
      <c r="E7" s="37"/>
      <c r="F7" s="37"/>
      <c r="G7" s="37" t="s">
        <v>253</v>
      </c>
      <c r="H7" s="37"/>
      <c r="I7" s="37"/>
      <c r="J7" s="38">
        <f>SUM(K7:P7)</f>
        <v>0</v>
      </c>
      <c r="K7" s="38"/>
      <c r="L7" s="39"/>
      <c r="M7" s="39"/>
      <c r="N7" s="39"/>
      <c r="O7" s="39"/>
      <c r="P7" s="39"/>
      <c r="Q7" s="39"/>
      <c r="R7" s="39"/>
      <c r="S7" s="39"/>
    </row>
    <row r="8" spans="1:19" ht="51.75" customHeight="1">
      <c r="A8" s="159" t="s">
        <v>292</v>
      </c>
      <c r="B8" s="36"/>
      <c r="C8" s="37"/>
      <c r="D8" s="37"/>
      <c r="E8" s="37"/>
      <c r="F8" s="37"/>
      <c r="G8" s="37" t="s">
        <v>253</v>
      </c>
      <c r="H8" s="37"/>
      <c r="I8" s="37"/>
      <c r="J8" s="38">
        <f>SUM(K8:P8)</f>
        <v>0</v>
      </c>
      <c r="K8" s="38"/>
      <c r="L8" s="39"/>
      <c r="M8" s="39"/>
      <c r="N8" s="39"/>
      <c r="O8" s="39"/>
      <c r="P8" s="39"/>
      <c r="Q8" s="39"/>
      <c r="R8" s="39"/>
      <c r="S8" s="39"/>
    </row>
    <row r="9" spans="1:19" ht="51.75" customHeight="1">
      <c r="A9" s="37"/>
      <c r="B9" s="36"/>
      <c r="C9" s="37"/>
      <c r="D9" s="37"/>
      <c r="E9" s="37"/>
      <c r="F9" s="37"/>
      <c r="G9" s="37" t="s">
        <v>253</v>
      </c>
      <c r="H9" s="37"/>
      <c r="I9" s="37"/>
      <c r="J9" s="38">
        <f>SUM(K9:P9)</f>
        <v>0</v>
      </c>
      <c r="K9" s="38"/>
      <c r="L9" s="39"/>
      <c r="M9" s="39"/>
      <c r="N9" s="39"/>
      <c r="O9" s="39"/>
      <c r="P9" s="39"/>
      <c r="Q9" s="39"/>
      <c r="R9" s="39"/>
      <c r="S9" s="39"/>
    </row>
    <row r="10" spans="1:17" ht="31.5" customHeight="1">
      <c r="A10" s="29" t="s">
        <v>295</v>
      </c>
      <c r="B10" s="29"/>
      <c r="C10" s="29"/>
      <c r="D10" s="29"/>
      <c r="E10" s="29"/>
      <c r="F10" s="29"/>
      <c r="G10" s="29"/>
      <c r="H10" s="29"/>
      <c r="I10" s="29"/>
      <c r="J10" s="29"/>
      <c r="K10" s="29"/>
      <c r="L10" s="29"/>
      <c r="M10" s="29"/>
      <c r="N10" s="16"/>
      <c r="O10" s="16"/>
      <c r="P10" s="16"/>
      <c r="Q10" s="16"/>
    </row>
  </sheetData>
  <sheetProtection/>
  <mergeCells count="20">
    <mergeCell ref="H4:H6"/>
    <mergeCell ref="I4:I6"/>
    <mergeCell ref="J5:J6"/>
    <mergeCell ref="M5:M6"/>
    <mergeCell ref="A1:S1"/>
    <mergeCell ref="D4:F4"/>
    <mergeCell ref="J4:S4"/>
    <mergeCell ref="K5:L5"/>
    <mergeCell ref="Q5:R5"/>
    <mergeCell ref="A4:A6"/>
    <mergeCell ref="P5:P6"/>
    <mergeCell ref="S5:S6"/>
    <mergeCell ref="F5:F6"/>
    <mergeCell ref="G4:G6"/>
    <mergeCell ref="B4:B6"/>
    <mergeCell ref="C4:C6"/>
    <mergeCell ref="D5:D6"/>
    <mergeCell ref="E5:E6"/>
    <mergeCell ref="N5:N6"/>
    <mergeCell ref="O5:O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sheetPr>
  <dimension ref="A1:E12"/>
  <sheetViews>
    <sheetView showGridLines="0" showZeros="0" zoomScale="60" zoomScaleNormal="60" zoomScalePageLayoutView="0" workbookViewId="0" topLeftCell="A1">
      <selection activeCell="A8" sqref="A8"/>
    </sheetView>
  </sheetViews>
  <sheetFormatPr defaultColWidth="9.16015625" defaultRowHeight="12.75" customHeight="1"/>
  <cols>
    <col min="1" max="1" width="62" style="0" customWidth="1"/>
    <col min="2" max="3" width="35.5" style="0" customWidth="1"/>
  </cols>
  <sheetData>
    <row r="1" spans="1:3" ht="35.25" customHeight="1">
      <c r="A1" s="223" t="s">
        <v>349</v>
      </c>
      <c r="B1" s="17"/>
      <c r="C1" s="17"/>
    </row>
    <row r="2" spans="1:3" ht="21" customHeight="1">
      <c r="A2" s="17"/>
      <c r="B2" s="17"/>
      <c r="C2" s="18" t="s">
        <v>271</v>
      </c>
    </row>
    <row r="3" spans="1:3" ht="24.75" customHeight="1">
      <c r="A3" s="157" t="s">
        <v>290</v>
      </c>
      <c r="B3" s="9"/>
      <c r="C3" s="19" t="s">
        <v>4</v>
      </c>
    </row>
    <row r="4" spans="1:3" s="15" customFormat="1" ht="21.75" customHeight="1">
      <c r="A4" s="307" t="s">
        <v>272</v>
      </c>
      <c r="B4" s="20" t="s">
        <v>273</v>
      </c>
      <c r="C4" s="21"/>
    </row>
    <row r="5" spans="1:5" s="15" customFormat="1" ht="43.5" customHeight="1">
      <c r="A5" s="307"/>
      <c r="B5" s="218" t="s">
        <v>348</v>
      </c>
      <c r="C5" s="192" t="s">
        <v>347</v>
      </c>
      <c r="E5" s="25">
        <v>3.6</v>
      </c>
    </row>
    <row r="6" spans="1:5" s="15" customFormat="1" ht="34.5" customHeight="1">
      <c r="A6" s="26" t="s">
        <v>274</v>
      </c>
      <c r="B6" s="27">
        <f>SUM(B7:B9)</f>
        <v>24.8</v>
      </c>
      <c r="C6" s="27">
        <f>SUM(C7:C9)</f>
        <v>33.9</v>
      </c>
      <c r="E6" s="22"/>
    </row>
    <row r="7" spans="1:5" s="16" customFormat="1" ht="34.5" customHeight="1">
      <c r="A7" s="28" t="s">
        <v>275</v>
      </c>
      <c r="B7" s="27"/>
      <c r="C7" s="27"/>
      <c r="D7" s="29"/>
      <c r="E7" s="29"/>
    </row>
    <row r="8" spans="1:5" s="16" customFormat="1" ht="34.5" customHeight="1">
      <c r="A8" s="30" t="s">
        <v>276</v>
      </c>
      <c r="B8" s="219">
        <v>2.8</v>
      </c>
      <c r="C8" s="221">
        <v>4</v>
      </c>
      <c r="D8" s="29"/>
      <c r="E8" s="29"/>
    </row>
    <row r="9" spans="1:5" s="16" customFormat="1" ht="34.5" customHeight="1">
      <c r="A9" s="30" t="s">
        <v>277</v>
      </c>
      <c r="B9" s="220">
        <v>22</v>
      </c>
      <c r="C9" s="222">
        <v>29.9</v>
      </c>
      <c r="D9" s="29"/>
      <c r="E9" s="29"/>
    </row>
    <row r="10" spans="1:5" s="16" customFormat="1" ht="34.5" customHeight="1">
      <c r="A10" s="30" t="s">
        <v>278</v>
      </c>
      <c r="B10" s="27"/>
      <c r="C10" s="27"/>
      <c r="D10" s="29"/>
      <c r="E10" s="29"/>
    </row>
    <row r="11" spans="1:5" s="16" customFormat="1" ht="34.5" customHeight="1">
      <c r="A11" s="30" t="s">
        <v>279</v>
      </c>
      <c r="B11" s="219">
        <v>22</v>
      </c>
      <c r="C11" s="222">
        <v>29.9</v>
      </c>
      <c r="D11" s="29"/>
      <c r="E11" s="29"/>
    </row>
    <row r="12" spans="1:5" ht="29.25" customHeight="1">
      <c r="A12" s="29" t="s">
        <v>296</v>
      </c>
      <c r="B12" s="29"/>
      <c r="C12" s="29"/>
      <c r="D12" s="29"/>
      <c r="E12" s="29"/>
    </row>
  </sheetData>
  <sheetProtection/>
  <mergeCells count="1">
    <mergeCell ref="A4:A5"/>
  </mergeCells>
  <printOptions horizontalCentered="1" verticalCentered="1"/>
  <pageMargins left="1.141732283464567" right="0.7480314960629921"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00B050"/>
  </sheetPr>
  <dimension ref="A1:F36"/>
  <sheetViews>
    <sheetView showGridLines="0" showZeros="0" zoomScale="60" zoomScaleNormal="60" zoomScalePageLayoutView="0" workbookViewId="0" topLeftCell="A1">
      <selection activeCell="E23" sqref="E23"/>
    </sheetView>
  </sheetViews>
  <sheetFormatPr defaultColWidth="6.83203125" defaultRowHeight="19.5" customHeight="1"/>
  <cols>
    <col min="1" max="1" width="42.83203125" style="262" customWidth="1"/>
    <col min="2" max="2" width="5" style="263" bestFit="1" customWidth="1"/>
    <col min="3" max="3" width="7" style="263" customWidth="1"/>
    <col min="4" max="4" width="9" style="263" customWidth="1"/>
    <col min="5" max="5" width="41" style="263" customWidth="1"/>
    <col min="6" max="6" width="39.5" style="263" customWidth="1"/>
    <col min="7" max="16384" width="6.83203125" style="261" customWidth="1"/>
  </cols>
  <sheetData>
    <row r="1" spans="1:6" s="243" customFormat="1" ht="36.75" customHeight="1">
      <c r="A1" s="241" t="s">
        <v>400</v>
      </c>
      <c r="B1" s="242"/>
      <c r="C1" s="242"/>
      <c r="D1" s="242"/>
      <c r="E1" s="242"/>
      <c r="F1" s="242"/>
    </row>
    <row r="2" spans="1:6" s="243" customFormat="1" ht="24" customHeight="1">
      <c r="A2" s="244"/>
      <c r="B2" s="244"/>
      <c r="C2" s="244"/>
      <c r="D2" s="244"/>
      <c r="E2" s="244"/>
      <c r="F2" s="245" t="s">
        <v>401</v>
      </c>
    </row>
    <row r="3" spans="1:6" s="243" customFormat="1" ht="15" customHeight="1">
      <c r="A3" s="354" t="s">
        <v>290</v>
      </c>
      <c r="B3" s="354"/>
      <c r="C3" s="354"/>
      <c r="D3" s="246"/>
      <c r="E3" s="246"/>
      <c r="F3" s="247" t="s">
        <v>4</v>
      </c>
    </row>
    <row r="4" spans="1:6" s="248" customFormat="1" ht="12.75">
      <c r="A4" s="355" t="s">
        <v>37</v>
      </c>
      <c r="B4" s="356" t="s">
        <v>280</v>
      </c>
      <c r="C4" s="356"/>
      <c r="D4" s="356"/>
      <c r="E4" s="356" t="s">
        <v>50</v>
      </c>
      <c r="F4" s="357" t="s">
        <v>348</v>
      </c>
    </row>
    <row r="5" spans="1:6" s="248" customFormat="1" ht="12.75">
      <c r="A5" s="355"/>
      <c r="B5" s="356"/>
      <c r="C5" s="356"/>
      <c r="D5" s="356"/>
      <c r="E5" s="356"/>
      <c r="F5" s="357"/>
    </row>
    <row r="6" spans="1:6" s="250" customFormat="1" ht="12.75">
      <c r="A6" s="355"/>
      <c r="B6" s="249" t="s">
        <v>51</v>
      </c>
      <c r="C6" s="249" t="s">
        <v>52</v>
      </c>
      <c r="D6" s="249" t="s">
        <v>53</v>
      </c>
      <c r="E6" s="356"/>
      <c r="F6" s="357"/>
    </row>
    <row r="7" spans="1:6" s="255" customFormat="1" ht="18" customHeight="1">
      <c r="A7" s="251" t="s">
        <v>292</v>
      </c>
      <c r="B7" s="252"/>
      <c r="C7" s="252"/>
      <c r="D7" s="252"/>
      <c r="E7" s="253" t="s">
        <v>40</v>
      </c>
      <c r="F7" s="254">
        <f>F9+F11+F13+F15+F17+F19+F21+F23+F25+F27+F30+F32+F34</f>
        <v>238.06</v>
      </c>
    </row>
    <row r="8" spans="1:6" s="255" customFormat="1" ht="12.75">
      <c r="A8" s="251"/>
      <c r="B8" s="256" t="s">
        <v>110</v>
      </c>
      <c r="C8" s="256"/>
      <c r="D8" s="256"/>
      <c r="E8" s="257" t="s">
        <v>46</v>
      </c>
      <c r="F8" s="258">
        <v>238.06</v>
      </c>
    </row>
    <row r="9" spans="1:6" s="255" customFormat="1" ht="12.75">
      <c r="A9" s="251"/>
      <c r="B9" s="256"/>
      <c r="C9" s="256" t="s">
        <v>111</v>
      </c>
      <c r="D9" s="256"/>
      <c r="E9" s="257" t="s">
        <v>112</v>
      </c>
      <c r="F9" s="259">
        <v>17.27</v>
      </c>
    </row>
    <row r="10" spans="1:6" s="255" customFormat="1" ht="12.75">
      <c r="A10" s="251"/>
      <c r="B10" s="256" t="s">
        <v>67</v>
      </c>
      <c r="C10" s="256" t="s">
        <v>67</v>
      </c>
      <c r="D10" s="256" t="s">
        <v>113</v>
      </c>
      <c r="E10" s="257" t="s">
        <v>114</v>
      </c>
      <c r="F10" s="259">
        <v>17.27</v>
      </c>
    </row>
    <row r="11" spans="1:6" s="255" customFormat="1" ht="12.75">
      <c r="A11" s="251"/>
      <c r="B11" s="256"/>
      <c r="C11" s="256" t="s">
        <v>129</v>
      </c>
      <c r="D11" s="256"/>
      <c r="E11" s="257" t="s">
        <v>130</v>
      </c>
      <c r="F11" s="259">
        <v>0</v>
      </c>
    </row>
    <row r="12" spans="1:6" s="255" customFormat="1" ht="12.75">
      <c r="A12" s="251"/>
      <c r="B12" s="256" t="s">
        <v>67</v>
      </c>
      <c r="C12" s="256" t="s">
        <v>67</v>
      </c>
      <c r="D12" s="256" t="s">
        <v>131</v>
      </c>
      <c r="E12" s="257" t="s">
        <v>132</v>
      </c>
      <c r="F12" s="259">
        <v>0</v>
      </c>
    </row>
    <row r="13" spans="1:6" s="255" customFormat="1" ht="12.75">
      <c r="A13" s="251"/>
      <c r="B13" s="256"/>
      <c r="C13" s="256" t="s">
        <v>135</v>
      </c>
      <c r="D13" s="256"/>
      <c r="E13" s="257" t="s">
        <v>136</v>
      </c>
      <c r="F13" s="259">
        <v>0</v>
      </c>
    </row>
    <row r="14" spans="1:6" s="255" customFormat="1" ht="12.75">
      <c r="A14" s="251"/>
      <c r="B14" s="256" t="s">
        <v>67</v>
      </c>
      <c r="C14" s="256" t="s">
        <v>67</v>
      </c>
      <c r="D14" s="256" t="s">
        <v>137</v>
      </c>
      <c r="E14" s="257" t="s">
        <v>138</v>
      </c>
      <c r="F14" s="259">
        <v>0</v>
      </c>
    </row>
    <row r="15" spans="1:6" s="255" customFormat="1" ht="12.75">
      <c r="A15" s="251"/>
      <c r="B15" s="256"/>
      <c r="C15" s="256" t="s">
        <v>143</v>
      </c>
      <c r="D15" s="256"/>
      <c r="E15" s="257" t="s">
        <v>144</v>
      </c>
      <c r="F15" s="259">
        <v>5</v>
      </c>
    </row>
    <row r="16" spans="1:6" s="255" customFormat="1" ht="12.75">
      <c r="A16" s="251"/>
      <c r="B16" s="256" t="s">
        <v>67</v>
      </c>
      <c r="C16" s="256" t="s">
        <v>67</v>
      </c>
      <c r="D16" s="256" t="s">
        <v>145</v>
      </c>
      <c r="E16" s="257" t="s">
        <v>146</v>
      </c>
      <c r="F16" s="259">
        <v>5</v>
      </c>
    </row>
    <row r="17" spans="1:6" s="255" customFormat="1" ht="12.75">
      <c r="A17" s="251"/>
      <c r="B17" s="256"/>
      <c r="C17" s="256" t="s">
        <v>149</v>
      </c>
      <c r="D17" s="256"/>
      <c r="E17" s="257" t="s">
        <v>150</v>
      </c>
      <c r="F17" s="259">
        <v>0</v>
      </c>
    </row>
    <row r="18" spans="1:6" s="255" customFormat="1" ht="12.75">
      <c r="A18" s="251"/>
      <c r="B18" s="256" t="s">
        <v>67</v>
      </c>
      <c r="C18" s="256" t="s">
        <v>67</v>
      </c>
      <c r="D18" s="256" t="s">
        <v>151</v>
      </c>
      <c r="E18" s="257" t="s">
        <v>152</v>
      </c>
      <c r="F18" s="259">
        <v>0</v>
      </c>
    </row>
    <row r="19" spans="1:6" s="255" customFormat="1" ht="12.75">
      <c r="A19" s="251"/>
      <c r="B19" s="256"/>
      <c r="C19" s="256" t="s">
        <v>158</v>
      </c>
      <c r="D19" s="256"/>
      <c r="E19" s="257" t="s">
        <v>159</v>
      </c>
      <c r="F19" s="259">
        <v>0</v>
      </c>
    </row>
    <row r="20" spans="1:6" s="255" customFormat="1" ht="12.75">
      <c r="A20" s="251"/>
      <c r="B20" s="256" t="s">
        <v>67</v>
      </c>
      <c r="C20" s="256" t="s">
        <v>67</v>
      </c>
      <c r="D20" s="256" t="s">
        <v>160</v>
      </c>
      <c r="E20" s="257" t="s">
        <v>161</v>
      </c>
      <c r="F20" s="259">
        <v>0</v>
      </c>
    </row>
    <row r="21" spans="1:6" s="255" customFormat="1" ht="13.5" customHeight="1">
      <c r="A21" s="251"/>
      <c r="B21" s="256"/>
      <c r="C21" s="256" t="s">
        <v>164</v>
      </c>
      <c r="D21" s="256"/>
      <c r="E21" s="257" t="s">
        <v>165</v>
      </c>
      <c r="F21" s="259">
        <v>2</v>
      </c>
    </row>
    <row r="22" spans="1:6" s="255" customFormat="1" ht="12.75">
      <c r="A22" s="251"/>
      <c r="B22" s="256" t="s">
        <v>67</v>
      </c>
      <c r="C22" s="256" t="s">
        <v>67</v>
      </c>
      <c r="D22" s="256" t="s">
        <v>166</v>
      </c>
      <c r="E22" s="257" t="s">
        <v>167</v>
      </c>
      <c r="F22" s="259">
        <v>2</v>
      </c>
    </row>
    <row r="23" spans="1:6" s="255" customFormat="1" ht="12.75">
      <c r="A23" s="251"/>
      <c r="B23" s="256"/>
      <c r="C23" s="256" t="s">
        <v>170</v>
      </c>
      <c r="D23" s="256"/>
      <c r="E23" s="257" t="s">
        <v>171</v>
      </c>
      <c r="F23" s="259">
        <v>2</v>
      </c>
    </row>
    <row r="24" spans="1:6" s="255" customFormat="1" ht="12.75">
      <c r="A24" s="251"/>
      <c r="B24" s="256" t="s">
        <v>67</v>
      </c>
      <c r="C24" s="256" t="s">
        <v>67</v>
      </c>
      <c r="D24" s="256" t="s">
        <v>172</v>
      </c>
      <c r="E24" s="257" t="s">
        <v>173</v>
      </c>
      <c r="F24" s="259">
        <v>2</v>
      </c>
    </row>
    <row r="25" spans="1:6" s="255" customFormat="1" ht="12.75">
      <c r="A25" s="251"/>
      <c r="B25" s="256"/>
      <c r="C25" s="256" t="s">
        <v>176</v>
      </c>
      <c r="D25" s="256"/>
      <c r="E25" s="257" t="s">
        <v>177</v>
      </c>
      <c r="F25" s="259">
        <v>29.65</v>
      </c>
    </row>
    <row r="26" spans="1:6" s="255" customFormat="1" ht="12.75">
      <c r="A26" s="251"/>
      <c r="B26" s="256" t="s">
        <v>67</v>
      </c>
      <c r="C26" s="256" t="s">
        <v>67</v>
      </c>
      <c r="D26" s="256" t="s">
        <v>178</v>
      </c>
      <c r="E26" s="257" t="s">
        <v>179</v>
      </c>
      <c r="F26" s="259">
        <v>29.65</v>
      </c>
    </row>
    <row r="27" spans="1:6" s="255" customFormat="1" ht="12.75">
      <c r="A27" s="251"/>
      <c r="B27" s="256"/>
      <c r="C27" s="256" t="s">
        <v>402</v>
      </c>
      <c r="D27" s="256"/>
      <c r="E27" s="257" t="s">
        <v>403</v>
      </c>
      <c r="F27" s="259">
        <v>13.49</v>
      </c>
    </row>
    <row r="28" spans="1:6" s="255" customFormat="1" ht="12.75">
      <c r="A28" s="251"/>
      <c r="B28" s="256" t="s">
        <v>404</v>
      </c>
      <c r="C28" s="256" t="s">
        <v>404</v>
      </c>
      <c r="D28" s="256" t="s">
        <v>405</v>
      </c>
      <c r="E28" s="257" t="s">
        <v>406</v>
      </c>
      <c r="F28" s="259">
        <v>5.39</v>
      </c>
    </row>
    <row r="29" spans="1:6" s="255" customFormat="1" ht="12.75">
      <c r="A29" s="251"/>
      <c r="B29" s="256" t="s">
        <v>404</v>
      </c>
      <c r="C29" s="256" t="s">
        <v>404</v>
      </c>
      <c r="D29" s="256" t="s">
        <v>407</v>
      </c>
      <c r="E29" s="257" t="s">
        <v>408</v>
      </c>
      <c r="F29" s="259">
        <v>8.1</v>
      </c>
    </row>
    <row r="30" spans="1:6" s="255" customFormat="1" ht="12.75">
      <c r="A30" s="251"/>
      <c r="B30" s="256"/>
      <c r="C30" s="256" t="s">
        <v>409</v>
      </c>
      <c r="D30" s="256"/>
      <c r="E30" s="257" t="s">
        <v>410</v>
      </c>
      <c r="F30" s="259">
        <v>22</v>
      </c>
    </row>
    <row r="31" spans="1:6" s="255" customFormat="1" ht="12.75">
      <c r="A31" s="251"/>
      <c r="B31" s="256" t="s">
        <v>404</v>
      </c>
      <c r="C31" s="256" t="s">
        <v>404</v>
      </c>
      <c r="D31" s="256" t="s">
        <v>411</v>
      </c>
      <c r="E31" s="257" t="s">
        <v>412</v>
      </c>
      <c r="F31" s="259">
        <v>22</v>
      </c>
    </row>
    <row r="32" spans="1:6" s="255" customFormat="1" ht="12.75">
      <c r="A32" s="251"/>
      <c r="B32" s="256"/>
      <c r="C32" s="256" t="s">
        <v>192</v>
      </c>
      <c r="D32" s="256"/>
      <c r="E32" s="257" t="s">
        <v>193</v>
      </c>
      <c r="F32" s="259">
        <v>91.76</v>
      </c>
    </row>
    <row r="33" spans="1:6" s="255" customFormat="1" ht="12.75">
      <c r="A33" s="251"/>
      <c r="B33" s="256" t="s">
        <v>67</v>
      </c>
      <c r="C33" s="256" t="s">
        <v>67</v>
      </c>
      <c r="D33" s="256" t="s">
        <v>194</v>
      </c>
      <c r="E33" s="257" t="s">
        <v>195</v>
      </c>
      <c r="F33" s="259">
        <v>91.76</v>
      </c>
    </row>
    <row r="34" spans="1:6" s="255" customFormat="1" ht="12.75">
      <c r="A34" s="251"/>
      <c r="B34" s="256"/>
      <c r="C34" s="256" t="s">
        <v>196</v>
      </c>
      <c r="D34" s="256"/>
      <c r="E34" s="257" t="s">
        <v>197</v>
      </c>
      <c r="F34" s="259">
        <v>54.89</v>
      </c>
    </row>
    <row r="35" spans="1:6" ht="12">
      <c r="A35" s="260"/>
      <c r="B35" s="256" t="s">
        <v>67</v>
      </c>
      <c r="C35" s="256" t="s">
        <v>67</v>
      </c>
      <c r="D35" s="256" t="s">
        <v>198</v>
      </c>
      <c r="E35" s="257" t="s">
        <v>199</v>
      </c>
      <c r="F35" s="259">
        <v>19.89</v>
      </c>
    </row>
    <row r="36" spans="1:6" ht="12">
      <c r="A36" s="260"/>
      <c r="B36" s="256" t="s">
        <v>67</v>
      </c>
      <c r="C36" s="256" t="s">
        <v>67</v>
      </c>
      <c r="D36" s="256" t="s">
        <v>200</v>
      </c>
      <c r="E36" s="257" t="s">
        <v>201</v>
      </c>
      <c r="F36" s="259">
        <v>35</v>
      </c>
    </row>
  </sheetData>
  <sheetProtection/>
  <mergeCells count="5">
    <mergeCell ref="A3:C3"/>
    <mergeCell ref="A4:A6"/>
    <mergeCell ref="E4:E6"/>
    <mergeCell ref="F4:F6"/>
    <mergeCell ref="B4:D5"/>
  </mergeCells>
  <printOptions horizontalCentered="1"/>
  <pageMargins left="0.39" right="0.39" top="0.59" bottom="0.59"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2"/>
  <sheetViews>
    <sheetView tabSelected="1" zoomScale="59" zoomScaleNormal="59" zoomScalePageLayoutView="0" workbookViewId="0" topLeftCell="A11">
      <selection activeCell="F8" sqref="F8"/>
    </sheetView>
  </sheetViews>
  <sheetFormatPr defaultColWidth="9.33203125" defaultRowHeight="11.25"/>
  <cols>
    <col min="1" max="1" width="9.66015625" style="0" customWidth="1"/>
    <col min="2" max="2" width="11.16015625" style="0" customWidth="1"/>
    <col min="3" max="3" width="6.66015625" style="0" customWidth="1"/>
    <col min="4" max="4" width="7.16015625" style="0" customWidth="1"/>
    <col min="8" max="8" width="8.5" style="0" customWidth="1"/>
    <col min="9" max="9" width="8.16015625" style="0" customWidth="1"/>
    <col min="10" max="10" width="6.66015625" style="0" customWidth="1"/>
    <col min="13" max="13" width="42.83203125" style="0" customWidth="1"/>
    <col min="14" max="14" width="20.16015625" style="0" customWidth="1"/>
    <col min="15" max="15" width="25.16015625" style="0" customWidth="1"/>
    <col min="16" max="16" width="18.33203125" style="0" customWidth="1"/>
    <col min="17" max="17" width="23.66015625" style="0" customWidth="1"/>
    <col min="18" max="18" width="12.5" style="0" customWidth="1"/>
    <col min="19" max="19" width="19.5" style="0" customWidth="1"/>
    <col min="20" max="20" width="16.5" style="0" customWidth="1"/>
    <col min="21" max="21" width="18" style="0" customWidth="1"/>
    <col min="22" max="22" width="16.83203125" style="0" customWidth="1"/>
  </cols>
  <sheetData>
    <row r="1" spans="1:22" ht="22.5">
      <c r="A1" s="360" t="s">
        <v>417</v>
      </c>
      <c r="B1" s="360"/>
      <c r="C1" s="360"/>
      <c r="D1" s="360"/>
      <c r="E1" s="360"/>
      <c r="F1" s="360"/>
      <c r="G1" s="360"/>
      <c r="H1" s="360"/>
      <c r="I1" s="360"/>
      <c r="J1" s="360"/>
      <c r="K1" s="360"/>
      <c r="L1" s="360"/>
      <c r="M1" s="360"/>
      <c r="N1" s="360"/>
      <c r="O1" s="360"/>
      <c r="P1" s="360"/>
      <c r="Q1" s="360"/>
      <c r="R1" s="360"/>
      <c r="S1" s="360"/>
      <c r="T1" s="360"/>
      <c r="U1" s="360"/>
      <c r="V1" s="360"/>
    </row>
    <row r="2" spans="1:22" ht="22.5">
      <c r="A2" s="269"/>
      <c r="B2" s="269"/>
      <c r="C2" s="269"/>
      <c r="D2" s="269"/>
      <c r="E2" s="269"/>
      <c r="F2" s="269"/>
      <c r="G2" s="269"/>
      <c r="H2" s="269"/>
      <c r="I2" s="269"/>
      <c r="J2" s="269"/>
      <c r="K2" s="269"/>
      <c r="L2" s="269"/>
      <c r="M2" s="269"/>
      <c r="N2" s="269"/>
      <c r="O2" s="269"/>
      <c r="P2" s="269"/>
      <c r="Q2" s="269"/>
      <c r="R2" s="269"/>
      <c r="S2" s="269"/>
      <c r="T2" s="269"/>
      <c r="U2" s="271" t="s">
        <v>281</v>
      </c>
      <c r="V2" s="269"/>
    </row>
    <row r="3" spans="1:22" ht="12.75">
      <c r="A3" s="60" t="s">
        <v>423</v>
      </c>
      <c r="B3" s="60"/>
      <c r="C3" s="60"/>
      <c r="D3" s="270"/>
      <c r="E3" s="270"/>
      <c r="F3" s="270"/>
      <c r="G3" s="270"/>
      <c r="H3" s="270"/>
      <c r="I3" s="270"/>
      <c r="J3" s="270"/>
      <c r="K3" s="270"/>
      <c r="L3" s="270"/>
      <c r="M3" s="270"/>
      <c r="N3" s="270"/>
      <c r="O3" s="270"/>
      <c r="P3" s="270"/>
      <c r="Q3" s="270"/>
      <c r="R3" s="270"/>
      <c r="S3" s="270"/>
      <c r="T3" s="270"/>
      <c r="U3" s="272" t="s">
        <v>4</v>
      </c>
      <c r="V3" s="270"/>
    </row>
    <row r="4" spans="1:22" ht="25.5" customHeight="1">
      <c r="A4" s="361" t="s">
        <v>37</v>
      </c>
      <c r="B4" s="361" t="s">
        <v>251</v>
      </c>
      <c r="C4" s="340" t="s">
        <v>418</v>
      </c>
      <c r="D4" s="340"/>
      <c r="E4" s="340"/>
      <c r="F4" s="340"/>
      <c r="G4" s="340"/>
      <c r="H4" s="340"/>
      <c r="I4" s="340"/>
      <c r="J4" s="340"/>
      <c r="K4" s="340"/>
      <c r="L4" s="340"/>
      <c r="M4" s="358" t="s">
        <v>282</v>
      </c>
      <c r="N4" s="358" t="s">
        <v>283</v>
      </c>
      <c r="O4" s="364" t="s">
        <v>284</v>
      </c>
      <c r="P4" s="365"/>
      <c r="Q4" s="365"/>
      <c r="R4" s="366"/>
      <c r="S4" s="364" t="s">
        <v>285</v>
      </c>
      <c r="T4" s="365"/>
      <c r="U4" s="365"/>
      <c r="V4" s="366"/>
    </row>
    <row r="5" spans="1:22" ht="39.75" customHeight="1">
      <c r="A5" s="362"/>
      <c r="B5" s="362"/>
      <c r="C5" s="337" t="s">
        <v>40</v>
      </c>
      <c r="D5" s="285" t="s">
        <v>9</v>
      </c>
      <c r="E5" s="285"/>
      <c r="F5" s="285" t="s">
        <v>13</v>
      </c>
      <c r="G5" s="285" t="s">
        <v>419</v>
      </c>
      <c r="H5" s="285" t="s">
        <v>17</v>
      </c>
      <c r="I5" s="285" t="s">
        <v>420</v>
      </c>
      <c r="J5" s="285" t="s">
        <v>421</v>
      </c>
      <c r="K5" s="285"/>
      <c r="L5" s="285" t="s">
        <v>422</v>
      </c>
      <c r="M5" s="367"/>
      <c r="N5" s="367"/>
      <c r="O5" s="358" t="s">
        <v>286</v>
      </c>
      <c r="P5" s="358" t="s">
        <v>287</v>
      </c>
      <c r="Q5" s="358" t="s">
        <v>288</v>
      </c>
      <c r="R5" s="358" t="s">
        <v>289</v>
      </c>
      <c r="S5" s="358" t="s">
        <v>286</v>
      </c>
      <c r="T5" s="358" t="s">
        <v>287</v>
      </c>
      <c r="U5" s="358" t="s">
        <v>288</v>
      </c>
      <c r="V5" s="358" t="s">
        <v>289</v>
      </c>
    </row>
    <row r="6" spans="1:22" ht="75" customHeight="1">
      <c r="A6" s="363"/>
      <c r="B6" s="363"/>
      <c r="C6" s="338"/>
      <c r="D6" s="2" t="s">
        <v>415</v>
      </c>
      <c r="E6" s="2" t="s">
        <v>11</v>
      </c>
      <c r="F6" s="285"/>
      <c r="G6" s="285"/>
      <c r="H6" s="285"/>
      <c r="I6" s="285"/>
      <c r="J6" s="2" t="s">
        <v>415</v>
      </c>
      <c r="K6" s="2" t="s">
        <v>11</v>
      </c>
      <c r="L6" s="285"/>
      <c r="M6" s="359"/>
      <c r="N6" s="359"/>
      <c r="O6" s="359"/>
      <c r="P6" s="359"/>
      <c r="Q6" s="359"/>
      <c r="R6" s="359"/>
      <c r="S6" s="359"/>
      <c r="T6" s="359"/>
      <c r="U6" s="359"/>
      <c r="V6" s="359"/>
    </row>
    <row r="7" spans="1:22" ht="130.5" customHeight="1">
      <c r="A7" s="37" t="s">
        <v>292</v>
      </c>
      <c r="B7" s="229" t="s">
        <v>351</v>
      </c>
      <c r="C7" s="267">
        <v>47</v>
      </c>
      <c r="D7" s="267">
        <v>47</v>
      </c>
      <c r="E7" s="273"/>
      <c r="F7" s="273"/>
      <c r="G7" s="273"/>
      <c r="H7" s="273"/>
      <c r="I7" s="273"/>
      <c r="J7" s="273"/>
      <c r="K7" s="273"/>
      <c r="L7" s="273"/>
      <c r="M7" s="232" t="s">
        <v>371</v>
      </c>
      <c r="N7" s="233" t="s">
        <v>357</v>
      </c>
      <c r="O7" s="233" t="s">
        <v>358</v>
      </c>
      <c r="P7" s="233" t="s">
        <v>359</v>
      </c>
      <c r="Q7" s="234" t="s">
        <v>360</v>
      </c>
      <c r="R7" s="233" t="s">
        <v>361</v>
      </c>
      <c r="S7" s="233" t="s">
        <v>362</v>
      </c>
      <c r="T7" s="233" t="s">
        <v>363</v>
      </c>
      <c r="U7" s="233" t="s">
        <v>364</v>
      </c>
      <c r="V7" s="234" t="s">
        <v>365</v>
      </c>
    </row>
    <row r="8" spans="1:22" ht="108" customHeight="1">
      <c r="A8" s="37"/>
      <c r="B8" s="4" t="s">
        <v>256</v>
      </c>
      <c r="C8" s="267">
        <v>63</v>
      </c>
      <c r="D8" s="267">
        <v>63</v>
      </c>
      <c r="E8" s="273"/>
      <c r="F8" s="273"/>
      <c r="G8" s="273"/>
      <c r="H8" s="273"/>
      <c r="I8" s="273"/>
      <c r="J8" s="273"/>
      <c r="K8" s="273"/>
      <c r="L8" s="273"/>
      <c r="M8" s="232" t="s">
        <v>366</v>
      </c>
      <c r="N8" s="234" t="s">
        <v>375</v>
      </c>
      <c r="O8" s="233" t="s">
        <v>372</v>
      </c>
      <c r="P8" s="233" t="s">
        <v>373</v>
      </c>
      <c r="Q8" s="7"/>
      <c r="R8" s="7"/>
      <c r="S8" s="233" t="s">
        <v>374</v>
      </c>
      <c r="T8" s="7"/>
      <c r="U8" s="6"/>
      <c r="V8" s="6"/>
    </row>
    <row r="9" spans="1:22" ht="62.25" customHeight="1">
      <c r="A9" s="37"/>
      <c r="B9" s="1" t="s">
        <v>257</v>
      </c>
      <c r="C9" s="266">
        <v>6</v>
      </c>
      <c r="D9" s="266">
        <v>6</v>
      </c>
      <c r="E9" s="273"/>
      <c r="F9" s="273"/>
      <c r="G9" s="273"/>
      <c r="H9" s="273"/>
      <c r="I9" s="273"/>
      <c r="J9" s="273"/>
      <c r="K9" s="273"/>
      <c r="L9" s="273"/>
      <c r="M9" s="234" t="s">
        <v>367</v>
      </c>
      <c r="N9" s="233" t="s">
        <v>357</v>
      </c>
      <c r="O9" s="233" t="s">
        <v>376</v>
      </c>
      <c r="P9" s="233" t="s">
        <v>377</v>
      </c>
      <c r="Q9" s="7"/>
      <c r="R9" s="7"/>
      <c r="S9" s="233" t="s">
        <v>378</v>
      </c>
      <c r="T9" s="7"/>
      <c r="U9" s="6"/>
      <c r="V9" s="6"/>
    </row>
    <row r="10" spans="1:22" ht="72.75" customHeight="1">
      <c r="A10" s="37"/>
      <c r="B10" s="1" t="s">
        <v>258</v>
      </c>
      <c r="C10" s="266">
        <v>41.5</v>
      </c>
      <c r="D10" s="266">
        <v>41.5</v>
      </c>
      <c r="E10" s="274"/>
      <c r="F10" s="274"/>
      <c r="G10" s="274"/>
      <c r="H10" s="274"/>
      <c r="I10" s="274"/>
      <c r="J10" s="274"/>
      <c r="K10" s="274"/>
      <c r="L10" s="274"/>
      <c r="M10" s="234" t="s">
        <v>368</v>
      </c>
      <c r="N10" s="233" t="s">
        <v>357</v>
      </c>
      <c r="O10" s="233" t="s">
        <v>379</v>
      </c>
      <c r="P10" s="7"/>
      <c r="Q10" s="7"/>
      <c r="R10" s="7"/>
      <c r="S10" s="233" t="s">
        <v>380</v>
      </c>
      <c r="T10" s="7"/>
      <c r="U10" s="6"/>
      <c r="V10" s="6"/>
    </row>
    <row r="11" spans="1:22" ht="166.5" customHeight="1">
      <c r="A11" s="39"/>
      <c r="B11" s="46" t="s">
        <v>254</v>
      </c>
      <c r="C11" s="268">
        <v>5</v>
      </c>
      <c r="D11" s="268">
        <v>5</v>
      </c>
      <c r="E11" s="39"/>
      <c r="F11" s="39"/>
      <c r="G11" s="39"/>
      <c r="H11" s="39"/>
      <c r="I11" s="39"/>
      <c r="J11" s="39"/>
      <c r="K11" s="39"/>
      <c r="L11" s="39"/>
      <c r="M11" s="234" t="s">
        <v>369</v>
      </c>
      <c r="N11" s="233" t="s">
        <v>357</v>
      </c>
      <c r="O11" s="233" t="s">
        <v>383</v>
      </c>
      <c r="P11" s="163"/>
      <c r="Q11" s="163"/>
      <c r="R11" s="163"/>
      <c r="S11" s="233" t="s">
        <v>381</v>
      </c>
      <c r="T11" s="163"/>
      <c r="U11" s="46"/>
      <c r="V11" s="46"/>
    </row>
    <row r="12" spans="1:22" ht="61.5" customHeight="1">
      <c r="A12" s="39"/>
      <c r="B12" s="1" t="s">
        <v>255</v>
      </c>
      <c r="C12" s="5">
        <v>6</v>
      </c>
      <c r="D12" s="5">
        <v>6</v>
      </c>
      <c r="E12" s="39"/>
      <c r="F12" s="39"/>
      <c r="G12" s="39"/>
      <c r="H12" s="39"/>
      <c r="I12" s="39"/>
      <c r="J12" s="39"/>
      <c r="K12" s="39"/>
      <c r="L12" s="39"/>
      <c r="M12" s="234" t="s">
        <v>370</v>
      </c>
      <c r="N12" s="233" t="s">
        <v>382</v>
      </c>
      <c r="O12" s="233" t="s">
        <v>384</v>
      </c>
      <c r="P12" s="233" t="s">
        <v>385</v>
      </c>
      <c r="Q12" s="7"/>
      <c r="R12" s="7"/>
      <c r="S12" s="233" t="s">
        <v>386</v>
      </c>
      <c r="T12" s="233" t="s">
        <v>387</v>
      </c>
      <c r="U12" s="6"/>
      <c r="V12" s="6"/>
    </row>
  </sheetData>
  <sheetProtection/>
  <mergeCells count="24">
    <mergeCell ref="M4:M6"/>
    <mergeCell ref="N4:N6"/>
    <mergeCell ref="Q5:Q6"/>
    <mergeCell ref="O4:R4"/>
    <mergeCell ref="G5:G6"/>
    <mergeCell ref="C4:L4"/>
    <mergeCell ref="J5:K5"/>
    <mergeCell ref="S4:V4"/>
    <mergeCell ref="U5:U6"/>
    <mergeCell ref="D5:E5"/>
    <mergeCell ref="R5:R6"/>
    <mergeCell ref="S5:S6"/>
    <mergeCell ref="O5:O6"/>
    <mergeCell ref="L5:L6"/>
    <mergeCell ref="V5:V6"/>
    <mergeCell ref="H5:H6"/>
    <mergeCell ref="I5:I6"/>
    <mergeCell ref="T5:T6"/>
    <mergeCell ref="P5:P6"/>
    <mergeCell ref="A1:V1"/>
    <mergeCell ref="A4:A6"/>
    <mergeCell ref="B4:B6"/>
    <mergeCell ref="C5:C6"/>
    <mergeCell ref="F5:F6"/>
  </mergeCells>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freeuser</cp:lastModifiedBy>
  <cp:lastPrinted>2020-02-26T02:33:58Z</cp:lastPrinted>
  <dcterms:created xsi:type="dcterms:W3CDTF">2017-01-26T02:06:17Z</dcterms:created>
  <dcterms:modified xsi:type="dcterms:W3CDTF">2021-05-31T08:26:28Z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