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786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<sst xmlns="http://schemas.openxmlformats.org/spreadsheetml/2006/main" count="751" uniqueCount="271">
  <si>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</si>
  <si>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</si>
  <si>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</si>
  <si>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</si>
  <si>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</si>
  <si>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</si>
  <si>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</si>
  <si>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</si>
  <si>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</si>
  <si>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</si>
  <si>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</si>
  <si>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</si>
  <si>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</si>
  <si>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</si>
  <si>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</si>
  <si>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</si>
  <si>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</si>
  <si>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</si>
  <si>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</si>
  <si>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</si>
  <si>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</si>
  <si>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</si>
  <si>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</si>
  <si>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</si>
  <si>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部门名称：抚顺市住房公积金管理中心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</si>
  <si>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</si>
  <si>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</si>
  <si>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</si>
  <si>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</si>
  <si>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</si>
  <si>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</si>
  <si>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一般公共服务支出</t>
  </si>
  <si>
    <t>其中：上级提前告知转移支付资金</t>
  </si>
  <si>
    <t xml:space="preserve">  人大事务</t>
  </si>
  <si>
    <t>二、纳入预算管理的专项收入</t>
  </si>
  <si>
    <t xml:space="preserve">    行政运行</t>
  </si>
  <si>
    <t>三、纳入预算管理的行政事业性收费收入</t>
  </si>
  <si>
    <t xml:space="preserve">    一般行政管理事务</t>
  </si>
  <si>
    <t>四、国有资源（资产）有偿使用收入</t>
  </si>
  <si>
    <t xml:space="preserve">    其他人大事务支出</t>
  </si>
  <si>
    <t>五、政府住房基金收入</t>
  </si>
  <si>
    <t>……</t>
  </si>
  <si>
    <t>六、纳入预算管理的政府性基金收入</t>
  </si>
  <si>
    <t>社会保障和就业支出</t>
  </si>
  <si>
    <t xml:space="preserve">  行政事业单位养老支出</t>
  </si>
  <si>
    <t>七、纳入专户管理的行政事业性收费收入</t>
  </si>
  <si>
    <t xml:space="preserve">    行政单位离退休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</si>
  <si>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</si>
  <si>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</si>
  <si>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</si>
  <si>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</si>
  <si>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</si>
  <si>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>住房保障支出</t>
  </si>
  <si>
    <t xml:space="preserve">  住房改革支出</t>
  </si>
  <si>
    <t xml:space="preserve">    住房公积金</t>
  </si>
  <si>
    <t>城乡社区住宅</t>
  </si>
  <si>
    <t xml:space="preserve">   住房公积金管理</t>
  </si>
  <si>
    <t>收    入    合    计</t>
  </si>
  <si>
    <t>支  出   合    计</t>
  </si>
  <si>
    <t>2020年部门收支总体情况表（分单位）</t>
  </si>
  <si>
    <t>公开表2</t>
  </si>
  <si>
    <t>部门名称：</t>
  </si>
  <si>
    <t>抚顺市住房公积金管理中心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</si>
  <si>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</si>
  <si>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</si>
  <si>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</si>
  <si>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</si>
  <si>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</si>
  <si>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</si>
  <si>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</si>
  <si>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</si>
  <si>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</si>
  <si>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</si>
  <si>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</si>
  <si>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426.27</t>
  </si>
  <si>
    <t>485.53</t>
  </si>
  <si>
    <t>5.11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</si>
  <si>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</si>
  <si>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</si>
  <si>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</si>
  <si>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</si>
  <si>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</si>
  <si>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</si>
  <si>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</si>
  <si>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05</t>
  </si>
  <si>
    <t xml:space="preserve">  05</t>
  </si>
  <si>
    <t>06</t>
  </si>
  <si>
    <t>11</t>
  </si>
  <si>
    <t xml:space="preserve">  11</t>
  </si>
  <si>
    <t>02</t>
  </si>
  <si>
    <t xml:space="preserve">    事业单位医疗</t>
  </si>
  <si>
    <t xml:space="preserve">  02</t>
  </si>
  <si>
    <t>01</t>
  </si>
  <si>
    <t>03</t>
  </si>
  <si>
    <t xml:space="preserve">  城乡社区住宅</t>
  </si>
  <si>
    <t>住房公积金管理</t>
  </si>
  <si>
    <t xml:space="preserve">  03</t>
  </si>
  <si>
    <t xml:space="preserve">    住房公积金管理</t>
  </si>
  <si>
    <t>2020年部门支出总体情况表</t>
  </si>
  <si>
    <t>公开表4</t>
  </si>
  <si>
    <t>208</t>
  </si>
  <si>
    <t>210</t>
  </si>
  <si>
    <t>221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</si>
  <si>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</si>
  <si>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</si>
  <si>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</si>
  <si>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</si>
  <si>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</si>
  <si>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t>部门名称：  抚顺市住房公积金管理中心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</si>
  <si>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</si>
  <si>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</si>
  <si>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</si>
  <si>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</si>
  <si>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</si>
  <si>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</si>
  <si>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</si>
  <si>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</si>
  <si>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</si>
  <si>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</si>
  <si>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</si>
  <si>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</si>
  <si>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</si>
  <si>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</si>
  <si>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</si>
  <si>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</si>
  <si>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</si>
  <si>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部门名称： 抚顺市住房公积金管理中心</t>
  </si>
  <si>
    <t>2020年预算数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</si>
  <si>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</si>
  <si>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</si>
  <si>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</si>
  <si>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</si>
  <si>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</si>
  <si>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</si>
  <si>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 xml:space="preserve">  奖金</t>
  </si>
  <si>
    <t>08</t>
  </si>
  <si>
    <t>机关事业单位基本养老金保险缴费</t>
  </si>
  <si>
    <t>09</t>
  </si>
  <si>
    <t>职业年金缴费</t>
  </si>
  <si>
    <t>10</t>
  </si>
  <si>
    <t>基本医疗保险缴费</t>
  </si>
  <si>
    <t>12</t>
  </si>
  <si>
    <t>其他社会保障缴费</t>
  </si>
  <si>
    <t>13</t>
  </si>
  <si>
    <t>住房公积金</t>
  </si>
  <si>
    <t>14</t>
  </si>
  <si>
    <t>医疗费</t>
  </si>
  <si>
    <t>15</t>
  </si>
  <si>
    <t>其他工资福利支出</t>
  </si>
  <si>
    <t>302</t>
  </si>
  <si>
    <t xml:space="preserve">  办公费</t>
  </si>
  <si>
    <t>水费</t>
  </si>
  <si>
    <t>电费</t>
  </si>
  <si>
    <t>07</t>
  </si>
  <si>
    <t>邮电费</t>
  </si>
  <si>
    <t>取暖费</t>
  </si>
  <si>
    <t>物业管理费</t>
  </si>
  <si>
    <t>差旅费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</si>
  <si>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</si>
  <si>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</si>
  <si>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</si>
  <si>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</si>
  <si>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</si>
  <si>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</si>
  <si>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</si>
  <si>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</si>
  <si>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31</t>
  </si>
  <si>
    <t>公车行维护费</t>
  </si>
  <si>
    <t>39</t>
  </si>
  <si>
    <t>其他交通费用</t>
  </si>
  <si>
    <t>99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</si>
  <si>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</si>
  <si>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</si>
  <si>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</si>
  <si>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</si>
  <si>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</si>
  <si>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奖励金（非统发）</t>
  </si>
  <si>
    <t xml:space="preserve">  其他对个人和家庭的补助支出</t>
  </si>
  <si>
    <t>2020年纳入预算管理的行政事业性收费预算支出表</t>
  </si>
  <si>
    <t>公开表11</t>
  </si>
  <si>
    <t>单位1</t>
  </si>
  <si>
    <t>201</t>
  </si>
  <si>
    <t xml:space="preserve">  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</si>
  <si>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</si>
  <si>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</si>
  <si>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</si>
  <si>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</si>
  <si>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</si>
  <si>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</si>
  <si>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</si>
  <si>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 xml:space="preserve">公积金业务专项经费115.66万元。一、房屋抵押费24.4万元（2020年预计贷款人数3500人×80元=28万元，抵顶3.6万，预算24.4万元）；二、两县往返市区业务费3万元；三、办事处业务耗材19.2万；四、档案托管13万元；五、光纤专线26.16万元（专线16条×每条800/月×12月=15.36万元，专线3条×每条3000/月×12=10.8万元）；六、系统短信费12万元（年发送短信大约310万条×0.073元/条=22.6万元，抵顶10万元）； 七、律师费5万元（根据单位工作需要，聘请一名常年法律顾问，专职在中心办公,负责协助解决资产处理及诉讼等相关问题；八、服装费2.9万元（合同工夏装82人×200元/套=1.64万元；明年预计新增14人，定制夏装及春秋装：900元/套×14人=1.26万元）；九、 聘请事务所费用10万元。        </t>
  </si>
  <si>
    <t xml:space="preserve">科技信息费389.3万元。一、中心业务核心系统维护70万元；二、中心系统集成及系统相关硬件维护45万元；三、双活存储148万元；四、光纤交换机24万元；五、等级保护（三级）评测费整改25万元；六、系统人脸识别验证10万元；七、系统新增需求改造62.5万元；八、其他系统升级、维护、年检4.8万元。                                                                                                                              </t>
  </si>
  <si>
    <t xml:space="preserve">办公楼运行费87.8万元。一、物业管理费8万元；二、物业维修费5万元；三、办公楼租金50万元；四、水费1.8万元；五、电费23万元。                                                                                                                                           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</si>
  <si>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单位2</t>
  </si>
  <si>
    <t>绩效考核相关费用159.18万元。一、合同制员工工资差额9.9万元（2589-2410）×46人×12月=9.9元；二、合同制员工十三薪8.2万元（每人1000元×82人）；三、合同制员工取暖费10.61万元（48人×85/平方米×26元）四、合同制员工幼儿托费1.5万元（25人×600元）；五、合同制员工公用经费31.16万元（82人×38元）；六、合同制员工绩效岗位补助34.44万元（82人×350元×12月）；七、合同制员工劳务派遣管理费4.92万元（82人×50元/月×12月）；八、合同制员工超十年工资差五险及医疗和工伤大额保险残保金等9.2万元；在职职工绩效考核奖励49.25万元（在职职工绩效考核奖励49.25万元（按照2019年第2期抚顺市住房公积金管理工作领导小组会议纪要）</t>
  </si>
  <si>
    <t xml:space="preserve">抵贷资产管理相关费用34.1万元。一、抵贷房屋物业费用：1000平方米×15年×0.8元×12月=14.4万元；二、抵贷资产的应急维修费2.5万元； 三、抵贷资产变现费用5万元；四、拍卖房产测绘费用5万元；五、抵贷房租费6万元；六、抵贷房看房费1.2万元。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</si>
  <si>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</si>
  <si>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</si>
  <si>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</si>
  <si>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</si>
  <si>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</si>
  <si>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</si>
  <si>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贷物类</t>
  </si>
  <si>
    <t>特细化货物类项目</t>
  </si>
  <si>
    <t>服务类</t>
  </si>
  <si>
    <t>特细化服务类项目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</si>
  <si>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</si>
  <si>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</si>
  <si>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</si>
  <si>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</si>
  <si>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</si>
  <si>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</si>
  <si>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</si>
  <si>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</si>
  <si>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</si>
  <si>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</si>
  <si>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</si>
  <si>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2020年部门一般公共预算“三公”经费支出情况表</t>
  </si>
  <si>
    <t>公开表17</t>
  </si>
  <si>
    <t xml:space="preserve">部门名称：   抚顺市住房公积金管理中心                             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</si>
  <si>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</si>
  <si>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</si>
  <si>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</si>
  <si>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</si>
  <si>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</si>
  <si>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</si>
  <si>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</si>
  <si>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</si>
  <si>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</si>
  <si>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</si>
  <si>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</si>
  <si>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</si>
  <si>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</si>
  <si>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  城乡社区住宅</t>
  </si>
  <si>
    <t xml:space="preserve">       住房公积金管理</t>
  </si>
  <si>
    <t>2020年部门项目支出预算绩效目标情况表</t>
  </si>
  <si>
    <t>公开表19</t>
  </si>
  <si>
    <t>理中心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</si>
  <si>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</si>
  <si>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</si>
  <si>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</si>
  <si>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</si>
  <si>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</si>
  <si>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</si>
  <si>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</si>
  <si>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</si>
  <si>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公积金业务专项经费</t>
  </si>
  <si>
    <t>通过申请公积金业务专项经费，能保证圆满完成2020年的各项工作任务。</t>
  </si>
  <si>
    <t>2020年1-12月</t>
  </si>
  <si>
    <t>公积金业务专项的申请，缓解了中心公用经费不足的现象，为了公积金中心更好的服务老百姓起到了很大作用。</t>
  </si>
  <si>
    <t>提升住房公积金管理服务水平，拓宽住房公积金管理部门与广大缴职工信息互动渠道，完善管理信息系统中缴存职工手机号码信息，确保12329短信服务及时到位。</t>
  </si>
  <si>
    <t>科技信息费</t>
  </si>
  <si>
    <t>对中心的设备进行了核心存储升级，保证了中心核心业务的安全和稳定。加强中心系统的各项风险防范措施，杜绝危险萌芽。进入了依法管网的工作模式。进一步便利缴存职工办理各项业务，提升中心服务水平，方便于民。完成国家对公积金管理中心的政策要求和检查的要求。</t>
  </si>
  <si>
    <t>减少了中心系统运行安全隐患</t>
  </si>
  <si>
    <t>减少了中心资金安全风险</t>
  </si>
  <si>
    <t>完成了国家政策和上级检查整改要求的整改。</t>
  </si>
  <si>
    <t>通过系统等级保护的年检，提高系统和机房的管理，严格加强内部和外部管控，使系统符合国家三级等保测评标准。</t>
  </si>
  <si>
    <t>加强了中心内部安全管理，保证了资金的安全运行。加强了登录的管控，防范了已知风险。</t>
  </si>
  <si>
    <t>达到国家政策指标和实现整改目标，达到规范要求。</t>
  </si>
  <si>
    <t>办公楼运行费</t>
  </si>
  <si>
    <t>通过申请办公楼运行费，缓解办公经费不足。</t>
  </si>
  <si>
    <t>通过申请办公楼运行维护费，缓解中心经费不足的压力，同时也为能够保证公积金业务正常运转起到了很大的作用。</t>
  </si>
  <si>
    <t>申请办公日常维护费，解决中心经费需求不足的后顾之忧，更好地为全市百姓服务。</t>
  </si>
  <si>
    <t>抵贷资产相关费用</t>
  </si>
  <si>
    <t>根据市政府领导小组会议精神，完成好2020年制定的目标预算。</t>
  </si>
  <si>
    <t>争取2020年对已具备条件的抵贷资产进行拍卖，加快对一些历史遗留的问题处理，争取取得突破性进展。</t>
  </si>
  <si>
    <t>尽快将抵贷资产变现，使中心逾期贷款得到有效清理，不良资产得以妥善处理，为中心减少损失。</t>
  </si>
  <si>
    <t>绩效考核相关费用</t>
  </si>
  <si>
    <t>在规定的时间内完成好各项预算的支出工作。对在编人员，考核结果与绩效奖兑现等次挂钩；对非在编人员，考核结果与绩效兑现考核费用挂钩。</t>
  </si>
  <si>
    <t xml:space="preserve">按照年初预算申报的项目按月完成资金使用计划，专款专用，保障合同制员工的合法权益。
</t>
  </si>
  <si>
    <t>年末，在中心自评的基础上，由市财政局聘请第三方中介机构对指标完成情况进行考核认定，交将考核结果提交市住房公积金管理工作领导小组会议审核确认。根据确认结果对在编人员考核结果与绩效奖兑现等次挂钩；对非在编人员，考核结果与绩效兑现考核费用挂钩；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</si>
</sst>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[Red]#,##0.00"/>
    <numFmt numFmtId="178" formatCode="0.0_);[Red]\(0.0\)"/>
    <numFmt numFmtId="179" formatCode=";;"/>
    <numFmt numFmtId="180" formatCode="#,##0.00_ "/>
    <numFmt numFmtId="181" formatCode="#,##0.0000"/>
    <numFmt numFmtId="182" formatCode="#,##0_ "/>
    <numFmt numFmtId="183" formatCode="#,##0.00_);[Red]\(#,##0.00\)"/>
    <numFmt numFmtId="184" formatCode="0.00_);[Red]\(0.00\)"/>
  </numFmts>
  <fonts count="46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24" fillId="5" borderId="1" applyNumberFormat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25" fillId="7" borderId="1" applyNumberFormat="0" applyAlignment="0" applyProtection="0"/>
    <xf numFmtId="0" fontId="21" fillId="8" borderId="0" applyNumberFormat="0" applyBorder="0" applyAlignment="0" applyProtection="0"/>
    <xf numFmtId="9" fontId="10" fillId="0" borderId="0" applyFont="0" applyFill="0" applyBorder="0" applyAlignment="0" applyProtection="0"/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20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0" fillId="13" borderId="0" applyNumberFormat="0" applyBorder="0" applyAlignment="0" applyProtection="0"/>
    <xf numFmtId="0" fontId="30" fillId="0" borderId="5" applyNumberFormat="0" applyFill="0" applyAlignment="0" applyProtection="0"/>
    <xf numFmtId="0" fontId="20" fillId="14" borderId="0" applyNumberFormat="0" applyBorder="0" applyAlignment="0" applyProtection="0"/>
    <xf numFmtId="0" fontId="23" fillId="7" borderId="6" applyNumberFormat="0" applyAlignment="0" applyProtection="0"/>
    <xf numFmtId="0" fontId="25" fillId="7" borderId="1" applyNumberFormat="0" applyAlignment="0" applyProtection="0"/>
    <xf numFmtId="0" fontId="27" fillId="15" borderId="7" applyNumberFormat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20" fillId="17" borderId="0" applyNumberFormat="0" applyBorder="0" applyAlignment="0" applyProtection="0"/>
    <xf numFmtId="0" fontId="37" fillId="0" borderId="8" applyNumberFormat="0" applyFill="0" applyAlignment="0" applyProtection="0"/>
    <xf numFmtId="0" fontId="5" fillId="18" borderId="0" applyNumberFormat="0" applyBorder="0" applyAlignment="0" applyProtection="0"/>
    <xf numFmtId="0" fontId="38" fillId="0" borderId="9" applyNumberFormat="0" applyFill="0" applyAlignment="0" applyProtection="0"/>
    <xf numFmtId="0" fontId="26" fillId="4" borderId="0" applyNumberFormat="0" applyBorder="0" applyAlignment="0" applyProtection="0"/>
    <xf numFmtId="0" fontId="29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20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23" fillId="7" borderId="6" applyNumberFormat="0" applyAlignment="0" applyProtection="0"/>
    <xf numFmtId="0" fontId="5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20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29" fillId="19" borderId="0" applyNumberFormat="0" applyBorder="0" applyAlignment="0" applyProtection="0"/>
    <xf numFmtId="0" fontId="5" fillId="4" borderId="0" applyNumberFormat="0" applyBorder="0" applyAlignment="0" applyProtection="0"/>
    <xf numFmtId="0" fontId="20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20" fillId="14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0">
      <alignment vertical="center"/>
      <protection/>
    </xf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20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8" borderId="0" applyNumberFormat="0" applyBorder="0" applyAlignment="0" applyProtection="0"/>
    <xf numFmtId="0" fontId="41" fillId="5" borderId="0" applyNumberFormat="0" applyBorder="0" applyAlignment="0" applyProtection="0"/>
    <xf numFmtId="0" fontId="43" fillId="25" borderId="0" applyNumberFormat="0" applyBorder="0" applyAlignment="0" applyProtection="0"/>
    <xf numFmtId="0" fontId="21" fillId="8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5" borderId="7" applyNumberFormat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2" borderId="0" applyNumberFormat="0" applyBorder="0" applyAlignment="0" applyProtection="0"/>
    <xf numFmtId="0" fontId="24" fillId="5" borderId="1" applyNumberFormat="0" applyAlignment="0" applyProtection="0"/>
    <xf numFmtId="0" fontId="20" fillId="21" borderId="0" applyNumberFormat="0" applyBorder="0" applyAlignment="0" applyProtection="0"/>
    <xf numFmtId="0" fontId="0" fillId="10" borderId="2" applyNumberFormat="0" applyFont="0" applyAlignment="0" applyProtection="0"/>
  </cellStyleXfs>
  <cellXfs count="282">
    <xf numFmtId="0" fontId="0" fillId="0" borderId="0" xfId="0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" fillId="26" borderId="0" xfId="0" applyFont="1" applyFill="1" applyAlignment="1">
      <alignment horizontal="center" vertical="center"/>
    </xf>
    <xf numFmtId="0" fontId="1" fillId="26" borderId="0" xfId="0" applyFont="1" applyFill="1" applyAlignment="1">
      <alignment horizontal="centerContinuous" vertical="center"/>
    </xf>
    <xf numFmtId="0" fontId="2" fillId="0" borderId="10" xfId="119" applyFont="1" applyFill="1" applyBorder="1" applyAlignment="1">
      <alignment horizontal="left" vertical="center"/>
      <protection/>
    </xf>
    <xf numFmtId="0" fontId="2" fillId="0" borderId="0" xfId="119" applyFont="1" applyFill="1" applyBorder="1" applyAlignment="1">
      <alignment horizontal="left" vertical="center"/>
      <protection/>
    </xf>
    <xf numFmtId="0" fontId="3" fillId="26" borderId="0" xfId="0" applyFont="1" applyFill="1" applyAlignment="1">
      <alignment vertical="center"/>
    </xf>
    <xf numFmtId="0" fontId="3" fillId="26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26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6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118" applyNumberFormat="1" applyFont="1" applyFill="1" applyBorder="1" applyAlignment="1" applyProtection="1">
      <alignment horizontal="left" vertical="center" wrapText="1"/>
      <protection/>
    </xf>
    <xf numFmtId="4" fontId="4" fillId="0" borderId="12" xfId="21" applyNumberFormat="1" applyFont="1" applyFill="1" applyBorder="1" applyAlignment="1" applyProtection="1">
      <alignment horizontal="right" vertical="center" wrapText="1"/>
      <protection/>
    </xf>
    <xf numFmtId="176" fontId="4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3" fillId="26" borderId="11" xfId="0" applyNumberFormat="1" applyFont="1" applyFill="1" applyBorder="1" applyAlignment="1" applyProtection="1">
      <alignment horizontal="center" vertical="center" wrapText="1"/>
      <protection/>
    </xf>
    <xf numFmtId="0" fontId="3" fillId="26" borderId="15" xfId="0" applyNumberFormat="1" applyFont="1" applyFill="1" applyBorder="1" applyAlignment="1" applyProtection="1">
      <alignment horizontal="center" vertical="center" wrapText="1"/>
      <protection/>
    </xf>
    <xf numFmtId="0" fontId="3" fillId="26" borderId="16" xfId="0" applyNumberFormat="1" applyFont="1" applyFill="1" applyBorder="1" applyAlignment="1" applyProtection="1">
      <alignment horizontal="center" vertical="center" wrapText="1"/>
      <protection/>
    </xf>
    <xf numFmtId="0" fontId="3" fillId="26" borderId="13" xfId="0" applyNumberFormat="1" applyFont="1" applyFill="1" applyBorder="1" applyAlignment="1" applyProtection="1">
      <alignment horizontal="center" vertical="center" wrapText="1"/>
      <protection/>
    </xf>
    <xf numFmtId="0" fontId="3" fillId="26" borderId="14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118" applyNumberFormat="1" applyFont="1" applyFill="1" applyBorder="1" applyAlignment="1" applyProtection="1">
      <alignment horizontal="right" vertical="center" wrapText="1"/>
      <protection/>
    </xf>
    <xf numFmtId="49" fontId="4" fillId="0" borderId="15" xfId="118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26" borderId="12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0" applyNumberFormat="1" applyFont="1" applyFill="1" applyAlignment="1" applyProtection="1">
      <alignment horizontal="right" vertical="center"/>
      <protection/>
    </xf>
    <xf numFmtId="0" fontId="3" fillId="26" borderId="0" xfId="0" applyFont="1" applyFill="1" applyAlignment="1">
      <alignment horizontal="right" vertical="center"/>
    </xf>
    <xf numFmtId="0" fontId="3" fillId="26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vertical="center" wrapText="1"/>
    </xf>
    <xf numFmtId="0" fontId="4" fillId="0" borderId="0" xfId="21" applyFont="1" applyAlignment="1">
      <alignment vertical="center"/>
      <protection/>
    </xf>
    <xf numFmtId="0" fontId="2" fillId="27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8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178" fontId="4" fillId="0" borderId="0" xfId="21" applyNumberFormat="1" applyFont="1" applyFill="1" applyAlignment="1">
      <alignment horizontal="center" vertical="center"/>
      <protection/>
    </xf>
    <xf numFmtId="178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8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2" xfId="118" applyNumberFormat="1" applyFont="1" applyFill="1" applyBorder="1" applyAlignment="1" applyProtection="1">
      <alignment horizontal="left" wrapText="1"/>
      <protection/>
    </xf>
    <xf numFmtId="180" fontId="0" fillId="0" borderId="12" xfId="0" applyNumberForma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9" applyFont="1" applyFill="1" applyBorder="1" applyAlignment="1">
      <alignment vertical="center"/>
      <protection/>
    </xf>
    <xf numFmtId="0" fontId="2" fillId="0" borderId="10" xfId="119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vertical="center" wrapText="1"/>
      <protection/>
    </xf>
    <xf numFmtId="0" fontId="2" fillId="0" borderId="18" xfId="0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vertical="center" wrapText="1"/>
      <protection/>
    </xf>
    <xf numFmtId="49" fontId="4" fillId="0" borderId="15" xfId="0" applyNumberFormat="1" applyFont="1" applyFill="1" applyBorder="1" applyAlignment="1" applyProtection="1">
      <alignment vertical="center" wrapText="1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179" fontId="4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27" borderId="15" xfId="0" applyNumberFormat="1" applyFont="1" applyFill="1" applyBorder="1" applyAlignment="1">
      <alignment horizontal="left" vertical="center" wrapText="1"/>
    </xf>
    <xf numFmtId="49" fontId="4" fillId="0" borderId="12" xfId="118" applyNumberFormat="1" applyFont="1" applyFill="1" applyBorder="1" applyAlignment="1" applyProtection="1">
      <alignment horizontal="left" wrapText="1"/>
      <protection/>
    </xf>
    <xf numFmtId="177" fontId="4" fillId="0" borderId="12" xfId="118" applyNumberFormat="1" applyFont="1" applyFill="1" applyBorder="1" applyAlignment="1" applyProtection="1">
      <alignment horizontal="right" wrapText="1"/>
      <protection/>
    </xf>
    <xf numFmtId="0" fontId="4" fillId="0" borderId="12" xfId="0" applyFont="1" applyFill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119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vertical="center"/>
    </xf>
    <xf numFmtId="49" fontId="2" fillId="0" borderId="12" xfId="82" applyNumberFormat="1" applyFont="1" applyFill="1" applyBorder="1">
      <alignment vertical="center"/>
      <protection/>
    </xf>
    <xf numFmtId="0" fontId="2" fillId="0" borderId="12" xfId="82" applyNumberFormat="1" applyFont="1" applyFill="1" applyBorder="1" applyAlignment="1">
      <alignment horizontal="center" vertical="center"/>
      <protection/>
    </xf>
    <xf numFmtId="183" fontId="2" fillId="0" borderId="12" xfId="82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184" fontId="4" fillId="0" borderId="12" xfId="82" applyNumberFormat="1" applyFont="1" applyFill="1" applyBorder="1" applyAlignment="1">
      <alignment horizontal="right" vertical="center"/>
      <protection/>
    </xf>
    <xf numFmtId="184" fontId="0" fillId="0" borderId="12" xfId="0" applyNumberFormat="1" applyFill="1" applyBorder="1" applyAlignment="1">
      <alignment vertical="center"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83" fontId="4" fillId="0" borderId="12" xfId="117" applyNumberFormat="1" applyFont="1" applyFill="1" applyBorder="1" applyAlignment="1">
      <alignment horizontal="right" vertical="center"/>
      <protection/>
    </xf>
    <xf numFmtId="49" fontId="4" fillId="0" borderId="12" xfId="117" applyNumberFormat="1" applyFont="1" applyFill="1" applyBorder="1">
      <alignment vertical="center"/>
      <protection/>
    </xf>
    <xf numFmtId="0" fontId="4" fillId="0" borderId="12" xfId="117" applyNumberFormat="1" applyFont="1" applyFill="1" applyBorder="1">
      <alignment vertical="center"/>
      <protection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83" fontId="2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83" fontId="2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 applyProtection="1">
      <alignment horizontal="right" vertical="center"/>
      <protection/>
    </xf>
    <xf numFmtId="184" fontId="4" fillId="0" borderId="12" xfId="0" applyNumberFormat="1" applyFont="1" applyFill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83" fontId="0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0" fontId="4" fillId="0" borderId="12" xfId="0" applyNumberFormat="1" applyFont="1" applyFill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11" fillId="0" borderId="0" xfId="120" applyFont="1" applyAlignment="1">
      <alignment/>
      <protection/>
    </xf>
    <xf numFmtId="0" fontId="2" fillId="0" borderId="16" xfId="0" applyFont="1" applyBorder="1" applyAlignment="1">
      <alignment horizontal="centerContinuous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49" fontId="45" fillId="0" borderId="1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26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183" fontId="0" fillId="0" borderId="26" xfId="0" applyNumberFormat="1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7" xfId="0" applyNumberFormat="1" applyFont="1" applyFill="1" applyBorder="1" applyAlignment="1" applyProtection="1">
      <alignment horizontal="centerContinuous" vertical="center"/>
      <protection/>
    </xf>
    <xf numFmtId="0" fontId="2" fillId="0" borderId="28" xfId="0" applyFont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right" vertical="center" wrapText="1"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28" xfId="0" applyNumberFormat="1" applyFont="1" applyFill="1" applyBorder="1" applyAlignment="1">
      <alignment horizontal="right" vertical="center"/>
    </xf>
    <xf numFmtId="180" fontId="0" fillId="0" borderId="26" xfId="0" applyNumberFormat="1" applyFill="1" applyBorder="1" applyAlignment="1">
      <alignment vertical="center"/>
    </xf>
    <xf numFmtId="49" fontId="45" fillId="0" borderId="26" xfId="0" applyNumberFormat="1" applyFont="1" applyFill="1" applyBorder="1" applyAlignment="1">
      <alignment horizontal="right" vertical="center"/>
    </xf>
    <xf numFmtId="183" fontId="0" fillId="0" borderId="29" xfId="0" applyNumberFormat="1" applyFont="1" applyFill="1" applyBorder="1" applyAlignment="1">
      <alignment horizontal="right" vertical="center"/>
    </xf>
    <xf numFmtId="0" fontId="11" fillId="0" borderId="0" xfId="120" applyFont="1">
      <alignment/>
      <protection/>
    </xf>
    <xf numFmtId="0" fontId="10" fillId="0" borderId="0" xfId="120">
      <alignment/>
      <protection/>
    </xf>
    <xf numFmtId="0" fontId="6" fillId="0" borderId="0" xfId="119" applyNumberFormat="1" applyFont="1" applyFill="1" applyAlignment="1" applyProtection="1">
      <alignment horizontal="center" vertical="center"/>
      <protection/>
    </xf>
    <xf numFmtId="0" fontId="4" fillId="0" borderId="0" xfId="119" applyFont="1" applyFill="1" applyAlignment="1">
      <alignment vertical="center"/>
      <protection/>
    </xf>
    <xf numFmtId="0" fontId="4" fillId="0" borderId="0" xfId="119" applyFont="1" applyFill="1" applyAlignment="1">
      <alignment horizontal="center" vertical="center"/>
      <protection/>
    </xf>
    <xf numFmtId="178" fontId="2" fillId="0" borderId="0" xfId="119" applyNumberFormat="1" applyFont="1" applyFill="1" applyAlignment="1" applyProtection="1">
      <alignment horizontal="right" vertical="center"/>
      <protection/>
    </xf>
    <xf numFmtId="0" fontId="8" fillId="0" borderId="0" xfId="119" applyFont="1" applyFill="1" applyAlignment="1">
      <alignment vertical="center"/>
      <protection/>
    </xf>
    <xf numFmtId="178" fontId="4" fillId="0" borderId="10" xfId="119" applyNumberFormat="1" applyFont="1" applyFill="1" applyBorder="1" applyAlignment="1">
      <alignment horizontal="center" vertical="center"/>
      <protection/>
    </xf>
    <xf numFmtId="0" fontId="4" fillId="0" borderId="10" xfId="119" applyFont="1" applyFill="1" applyBorder="1" applyAlignment="1">
      <alignment horizontal="center" vertical="center"/>
      <protection/>
    </xf>
    <xf numFmtId="0" fontId="8" fillId="0" borderId="0" xfId="119" applyFont="1" applyFill="1" applyBorder="1" applyAlignment="1">
      <alignment vertical="center"/>
      <protection/>
    </xf>
    <xf numFmtId="0" fontId="2" fillId="0" borderId="12" xfId="119" applyNumberFormat="1" applyFont="1" applyFill="1" applyBorder="1" applyAlignment="1" applyProtection="1">
      <alignment horizontal="centerContinuous" vertical="center"/>
      <protection/>
    </xf>
    <xf numFmtId="0" fontId="2" fillId="0" borderId="12" xfId="119" applyNumberFormat="1" applyFont="1" applyFill="1" applyBorder="1" applyAlignment="1" applyProtection="1">
      <alignment horizontal="center" vertical="center"/>
      <protection/>
    </xf>
    <xf numFmtId="178" fontId="2" fillId="0" borderId="11" xfId="119" applyNumberFormat="1" applyFont="1" applyFill="1" applyBorder="1" applyAlignment="1" applyProtection="1">
      <alignment horizontal="center" vertical="center"/>
      <protection/>
    </xf>
    <xf numFmtId="178" fontId="2" fillId="0" borderId="12" xfId="119" applyNumberFormat="1" applyFont="1" applyFill="1" applyBorder="1" applyAlignment="1" applyProtection="1">
      <alignment horizontal="center" vertical="center"/>
      <protection/>
    </xf>
    <xf numFmtId="49" fontId="4" fillId="0" borderId="15" xfId="119" applyNumberFormat="1" applyFont="1" applyFill="1" applyBorder="1" applyAlignment="1" applyProtection="1">
      <alignment vertical="center"/>
      <protection/>
    </xf>
    <xf numFmtId="49" fontId="4" fillId="0" borderId="15" xfId="119" applyNumberFormat="1" applyFont="1" applyFill="1" applyBorder="1" applyAlignment="1" applyProtection="1">
      <alignment horizontal="left" vertical="center" indent="1"/>
      <protection/>
    </xf>
    <xf numFmtId="180" fontId="4" fillId="0" borderId="14" xfId="119" applyNumberFormat="1" applyFont="1" applyFill="1" applyBorder="1" applyAlignment="1" applyProtection="1">
      <alignment horizontal="right" vertical="center" wrapText="1"/>
      <protection/>
    </xf>
    <xf numFmtId="180" fontId="4" fillId="0" borderId="12" xfId="119" applyNumberFormat="1" applyFont="1" applyFill="1" applyBorder="1" applyAlignment="1" applyProtection="1">
      <alignment horizontal="right" vertical="center" wrapText="1"/>
      <protection/>
    </xf>
    <xf numFmtId="0" fontId="0" fillId="0" borderId="12" xfId="120" applyFont="1" applyBorder="1">
      <alignment/>
      <protection/>
    </xf>
    <xf numFmtId="0" fontId="11" fillId="0" borderId="12" xfId="120" applyFont="1" applyBorder="1">
      <alignment/>
      <protection/>
    </xf>
    <xf numFmtId="0" fontId="14" fillId="0" borderId="0" xfId="119" applyFont="1" applyFill="1" applyAlignment="1">
      <alignment vertical="center"/>
      <protection/>
    </xf>
    <xf numFmtId="0" fontId="11" fillId="0" borderId="12" xfId="120" applyFont="1" applyBorder="1" applyAlignment="1">
      <alignment horizontal="left"/>
      <protection/>
    </xf>
    <xf numFmtId="0" fontId="10" fillId="0" borderId="12" xfId="120" applyBorder="1">
      <alignment/>
      <protection/>
    </xf>
    <xf numFmtId="49" fontId="2" fillId="0" borderId="15" xfId="119" applyNumberFormat="1" applyFont="1" applyFill="1" applyBorder="1" applyAlignment="1" applyProtection="1">
      <alignment horizontal="center" vertical="center"/>
      <protection/>
    </xf>
    <xf numFmtId="0" fontId="8" fillId="0" borderId="0" xfId="119" applyFont="1" applyFill="1" applyAlignment="1">
      <alignment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68" customWidth="1"/>
    <col min="6" max="6" width="8.83203125" style="265" customWidth="1"/>
    <col min="7" max="16" width="8.83203125" style="268" customWidth="1"/>
    <col min="17" max="19" width="7" style="268" customWidth="1"/>
    <col min="20" max="20" width="50.83203125" style="268" customWidth="1"/>
    <col min="21" max="16384" width="7" style="268" customWidth="1"/>
  </cols>
  <sheetData>
    <row r="1" spans="1:26" ht="15" customHeight="1">
      <c r="A1" s="26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65"/>
      <c r="Y4"/>
      <c r="Z4"/>
    </row>
    <row r="5" spans="1:26" s="265" customFormat="1" ht="36" customHeight="1">
      <c r="A5" s="270"/>
      <c r="W5" s="277"/>
      <c r="X5" s="107"/>
      <c r="Y5" s="107"/>
      <c r="Z5" s="107"/>
    </row>
    <row r="6" spans="4:26" ht="10.5" customHeight="1">
      <c r="D6" s="265"/>
      <c r="U6" s="265"/>
      <c r="V6" s="265"/>
      <c r="W6" s="265"/>
      <c r="X6" s="265"/>
      <c r="Y6"/>
      <c r="Z6"/>
    </row>
    <row r="7" spans="4:26" ht="10.5" customHeight="1">
      <c r="D7" s="265"/>
      <c r="N7" s="265"/>
      <c r="O7" s="265"/>
      <c r="U7" s="265"/>
      <c r="V7" s="265"/>
      <c r="W7" s="265"/>
      <c r="X7" s="265"/>
      <c r="Y7"/>
      <c r="Z7"/>
    </row>
    <row r="8" spans="1:26" s="266" customFormat="1" ht="30" customHeight="1">
      <c r="A8" s="271" t="s">
        <v>0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8"/>
      <c r="R8" s="278"/>
      <c r="S8" s="278"/>
      <c r="T8" s="279"/>
      <c r="U8" s="278"/>
      <c r="V8" s="278"/>
      <c r="W8" s="278"/>
      <c r="X8" s="278"/>
      <c r="Y8"/>
      <c r="Z8"/>
    </row>
    <row r="9" spans="1:26" ht="19.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65"/>
      <c r="T9" s="280"/>
      <c r="U9" s="265"/>
      <c r="V9" s="265"/>
      <c r="W9" s="265"/>
      <c r="X9" s="265"/>
      <c r="Y9"/>
      <c r="Z9"/>
    </row>
    <row r="10" spans="1:26" ht="10.5" customHeight="1">
      <c r="A10" s="265"/>
      <c r="B10" s="265"/>
      <c r="D10" s="265"/>
      <c r="E10" s="265"/>
      <c r="H10" s="265"/>
      <c r="N10" s="265"/>
      <c r="O10" s="265"/>
      <c r="U10" s="265"/>
      <c r="V10" s="265"/>
      <c r="X10" s="265"/>
      <c r="Y10"/>
      <c r="Z10"/>
    </row>
    <row r="11" spans="1:26" ht="77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U11" s="265"/>
      <c r="V11" s="265"/>
      <c r="X11" s="265"/>
      <c r="Y11"/>
      <c r="Z11"/>
    </row>
    <row r="12" spans="1:26" ht="56.25" customHeight="1">
      <c r="A12" s="274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S12" s="265"/>
      <c r="T12" s="265"/>
      <c r="U12" s="265"/>
      <c r="V12" s="265"/>
      <c r="W12" s="265"/>
      <c r="X12" s="265"/>
      <c r="Y12"/>
      <c r="Z12"/>
    </row>
    <row r="13" spans="8:26" ht="10.5" customHeight="1">
      <c r="H13" s="265"/>
      <c r="R13" s="265"/>
      <c r="S13" s="265"/>
      <c r="U13" s="265"/>
      <c r="V13" s="265"/>
      <c r="W13" s="265"/>
      <c r="X13" s="265"/>
      <c r="Y13"/>
      <c r="Z13"/>
    </row>
    <row r="14" spans="1:26" s="267" customFormat="1" ht="25.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R14" s="281"/>
      <c r="S14" s="281"/>
      <c r="U14" s="281"/>
      <c r="V14" s="281"/>
      <c r="W14" s="281"/>
      <c r="X14" s="281"/>
      <c r="Y14" s="281"/>
      <c r="Z14" s="281"/>
    </row>
    <row r="15" spans="1:26" s="267" customFormat="1" ht="25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S15" s="281"/>
      <c r="T15" s="281"/>
      <c r="U15" s="281"/>
      <c r="V15" s="281"/>
      <c r="W15" s="281"/>
      <c r="X15"/>
      <c r="Y15"/>
      <c r="Z15" s="281"/>
    </row>
    <row r="16" spans="15:26" ht="11.25">
      <c r="O16" s="265"/>
      <c r="V16"/>
      <c r="W16"/>
      <c r="X16"/>
      <c r="Y16"/>
      <c r="Z16" s="26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65"/>
    </row>
    <row r="21" ht="11.25">
      <c r="M21" s="265"/>
    </row>
    <row r="22" ht="11.25">
      <c r="B22" s="268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6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5" t="s">
        <v>2</v>
      </c>
    </row>
    <row r="2" s="263" customFormat="1" ht="21.75" customHeight="1">
      <c r="A2" s="264" t="s">
        <v>3</v>
      </c>
    </row>
    <row r="3" s="263" customFormat="1" ht="21.75" customHeight="1">
      <c r="A3" s="264" t="s">
        <v>4</v>
      </c>
    </row>
    <row r="4" s="263" customFormat="1" ht="21.75" customHeight="1">
      <c r="A4" s="264" t="s">
        <v>5</v>
      </c>
    </row>
    <row r="5" s="263" customFormat="1" ht="21.75" customHeight="1">
      <c r="A5" s="264" t="s">
        <v>6</v>
      </c>
    </row>
    <row r="6" s="263" customFormat="1" ht="21.75" customHeight="1">
      <c r="A6" s="264" t="s">
        <v>7</v>
      </c>
    </row>
    <row r="7" s="263" customFormat="1" ht="21.75" customHeight="1">
      <c r="A7" s="264" t="s">
        <v>8</v>
      </c>
    </row>
    <row r="8" s="263" customFormat="1" ht="21.75" customHeight="1">
      <c r="A8" s="264" t="s">
        <v>9</v>
      </c>
    </row>
    <row r="9" s="263" customFormat="1" ht="21.75" customHeight="1">
      <c r="A9" s="264" t="s">
        <v>10</v>
      </c>
    </row>
    <row r="10" s="263" customFormat="1" ht="21.75" customHeight="1">
      <c r="A10" s="264" t="s">
        <v>11</v>
      </c>
    </row>
    <row r="11" s="263" customFormat="1" ht="21.75" customHeight="1">
      <c r="A11" s="264" t="s">
        <v>12</v>
      </c>
    </row>
    <row r="12" s="263" customFormat="1" ht="21.75" customHeight="1">
      <c r="A12" s="264" t="s">
        <v>13</v>
      </c>
    </row>
    <row r="13" s="263" customFormat="1" ht="21.75" customHeight="1">
      <c r="A13" s="264" t="s">
        <v>14</v>
      </c>
    </row>
    <row r="14" s="263" customFormat="1" ht="21.75" customHeight="1">
      <c r="A14" s="264" t="s">
        <v>15</v>
      </c>
    </row>
    <row r="15" s="263" customFormat="1" ht="21.75" customHeight="1">
      <c r="A15" s="264" t="s">
        <v>16</v>
      </c>
    </row>
    <row r="16" s="263" customFormat="1" ht="21.75" customHeight="1">
      <c r="A16" s="264" t="s">
        <v>17</v>
      </c>
    </row>
    <row r="17" s="263" customFormat="1" ht="21.75" customHeight="1">
      <c r="A17" s="264" t="s">
        <v>18</v>
      </c>
    </row>
    <row r="18" s="263" customFormat="1" ht="21.75" customHeight="1">
      <c r="A18" s="264" t="s">
        <v>19</v>
      </c>
    </row>
    <row r="19" s="263" customFormat="1" ht="21.75" customHeight="1">
      <c r="A19" s="264" t="s">
        <v>20</v>
      </c>
    </row>
    <row r="20" s="263" customFormat="1" ht="21.75" customHeight="1">
      <c r="A20" s="264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3">
      <selection activeCell="D12" sqref="D12:D19"/>
    </sheetView>
  </sheetViews>
  <sheetFormatPr defaultColWidth="12" defaultRowHeight="11.25"/>
  <cols>
    <col min="1" max="1" width="52.66015625" style="239" customWidth="1"/>
    <col min="2" max="2" width="21.5" style="239" customWidth="1"/>
    <col min="3" max="3" width="48.66015625" style="239" customWidth="1"/>
    <col min="4" max="4" width="22.16015625" style="239" customWidth="1"/>
    <col min="5" max="16384" width="12" style="239" customWidth="1"/>
  </cols>
  <sheetData>
    <row r="1" spans="1:22" ht="27">
      <c r="A1" s="240" t="s">
        <v>22</v>
      </c>
      <c r="B1" s="240"/>
      <c r="C1" s="240"/>
      <c r="D1" s="240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3.5">
      <c r="A2" s="242"/>
      <c r="B2" s="242"/>
      <c r="C2" s="242"/>
      <c r="D2" s="243" t="s">
        <v>23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22" ht="17.25" customHeight="1">
      <c r="A3" s="5" t="s">
        <v>24</v>
      </c>
      <c r="B3" s="245"/>
      <c r="C3" s="246"/>
      <c r="D3" s="243" t="s">
        <v>25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</row>
    <row r="4" spans="1:22" ht="19.5" customHeight="1">
      <c r="A4" s="248" t="s">
        <v>26</v>
      </c>
      <c r="B4" s="248"/>
      <c r="C4" s="248" t="s">
        <v>27</v>
      </c>
      <c r="D4" s="248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</row>
    <row r="5" spans="1:22" ht="18" customHeight="1">
      <c r="A5" s="249" t="s">
        <v>28</v>
      </c>
      <c r="B5" s="250" t="s">
        <v>29</v>
      </c>
      <c r="C5" s="249" t="s">
        <v>28</v>
      </c>
      <c r="D5" s="251" t="s">
        <v>29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</row>
    <row r="6" spans="1:22" ht="15" customHeight="1">
      <c r="A6" s="252" t="s">
        <v>30</v>
      </c>
      <c r="B6" s="192"/>
      <c r="C6" s="65" t="s">
        <v>31</v>
      </c>
      <c r="D6" s="16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</row>
    <row r="7" spans="1:22" ht="15" customHeight="1">
      <c r="A7" s="253" t="s">
        <v>32</v>
      </c>
      <c r="B7" s="254"/>
      <c r="C7" s="65" t="s">
        <v>33</v>
      </c>
      <c r="D7" s="16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</row>
    <row r="8" spans="1:22" ht="15" customHeight="1">
      <c r="A8" s="252" t="s">
        <v>34</v>
      </c>
      <c r="B8" s="254"/>
      <c r="C8" s="65" t="s">
        <v>35</v>
      </c>
      <c r="D8" s="16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ht="15" customHeight="1">
      <c r="A9" s="252" t="s">
        <v>36</v>
      </c>
      <c r="B9" s="254"/>
      <c r="C9" s="65" t="s">
        <v>37</v>
      </c>
      <c r="D9" s="16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</row>
    <row r="10" spans="1:22" ht="15" customHeight="1">
      <c r="A10" s="252" t="s">
        <v>38</v>
      </c>
      <c r="B10" s="254"/>
      <c r="C10" s="65" t="s">
        <v>39</v>
      </c>
      <c r="D10" s="16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</row>
    <row r="11" spans="1:22" ht="15" customHeight="1">
      <c r="A11" s="252" t="s">
        <v>40</v>
      </c>
      <c r="B11" s="254">
        <v>1702.95</v>
      </c>
      <c r="C11" s="125" t="s">
        <v>41</v>
      </c>
      <c r="D11" s="16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</row>
    <row r="12" spans="1:22" ht="15" customHeight="1">
      <c r="A12" s="252" t="s">
        <v>42</v>
      </c>
      <c r="B12" s="254"/>
      <c r="C12" s="125" t="s">
        <v>43</v>
      </c>
      <c r="D12" s="164">
        <v>66.01</v>
      </c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</row>
    <row r="13" spans="1:22" ht="15" customHeight="1">
      <c r="A13" s="253" t="s">
        <v>32</v>
      </c>
      <c r="B13" s="255"/>
      <c r="C13" s="125" t="s">
        <v>44</v>
      </c>
      <c r="D13" s="164">
        <v>66.01</v>
      </c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</row>
    <row r="14" spans="1:22" ht="15" customHeight="1">
      <c r="A14" s="252" t="s">
        <v>45</v>
      </c>
      <c r="B14" s="255"/>
      <c r="C14" s="125" t="s">
        <v>46</v>
      </c>
      <c r="D14" s="16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2:22" ht="15" customHeight="1">
      <c r="B15" s="255"/>
      <c r="C15" s="125" t="s">
        <v>47</v>
      </c>
      <c r="D15" s="164">
        <v>44.64</v>
      </c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</row>
    <row r="16" spans="1:22" ht="15" customHeight="1">
      <c r="A16" s="252"/>
      <c r="B16" s="255"/>
      <c r="C16" s="125" t="s">
        <v>48</v>
      </c>
      <c r="D16" s="164">
        <v>21.37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</row>
    <row r="17" spans="1:22" ht="15" customHeight="1">
      <c r="A17" s="130"/>
      <c r="B17" s="255"/>
      <c r="C17" s="125" t="s">
        <v>49</v>
      </c>
      <c r="D17" s="164">
        <v>24.6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</row>
    <row r="18" spans="1:22" ht="15" customHeight="1">
      <c r="A18" s="130"/>
      <c r="B18" s="255"/>
      <c r="C18" s="125" t="s">
        <v>50</v>
      </c>
      <c r="D18" s="164">
        <v>24.6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</row>
    <row r="19" spans="1:22" ht="15" customHeight="1">
      <c r="A19" s="130"/>
      <c r="B19" s="255"/>
      <c r="C19" s="125" t="s">
        <v>51</v>
      </c>
      <c r="D19" s="164">
        <v>24.6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</row>
    <row r="20" spans="1:22" ht="15" customHeight="1">
      <c r="A20" s="130"/>
      <c r="B20" s="255"/>
      <c r="C20" s="125" t="s">
        <v>52</v>
      </c>
      <c r="D20" s="164">
        <v>1612.34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</row>
    <row r="21" spans="1:22" ht="15" customHeight="1">
      <c r="A21" s="130"/>
      <c r="B21" s="255"/>
      <c r="C21" s="125" t="s">
        <v>53</v>
      </c>
      <c r="D21" s="164">
        <v>32.17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</row>
    <row r="22" spans="1:22" ht="15" customHeight="1">
      <c r="A22" s="130"/>
      <c r="B22" s="255"/>
      <c r="C22" s="125" t="s">
        <v>54</v>
      </c>
      <c r="D22" s="164">
        <v>32.17</v>
      </c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</row>
    <row r="23" spans="1:22" ht="15" customHeight="1">
      <c r="A23" s="130"/>
      <c r="B23" s="255"/>
      <c r="C23" s="125" t="s">
        <v>55</v>
      </c>
      <c r="D23" s="164">
        <v>1580.17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</row>
    <row r="24" spans="1:22" ht="15" customHeight="1">
      <c r="A24" s="252"/>
      <c r="B24" s="255"/>
      <c r="C24" s="256" t="s">
        <v>56</v>
      </c>
      <c r="D24" s="164">
        <v>1580.17</v>
      </c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62"/>
    </row>
    <row r="25" spans="1:22" s="238" customFormat="1" ht="15" customHeight="1">
      <c r="A25" s="257"/>
      <c r="B25" s="257"/>
      <c r="C25" s="257"/>
      <c r="D25" s="164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</row>
    <row r="26" spans="1:4" ht="15" customHeight="1">
      <c r="A26" s="259"/>
      <c r="B26" s="259"/>
      <c r="C26" s="260"/>
      <c r="D26" s="164"/>
    </row>
    <row r="27" spans="1:4" ht="15" customHeight="1">
      <c r="A27" s="260"/>
      <c r="B27" s="260"/>
      <c r="C27" s="260"/>
      <c r="D27" s="164"/>
    </row>
    <row r="28" spans="1:4" ht="15" customHeight="1">
      <c r="A28" s="260"/>
      <c r="B28" s="260"/>
      <c r="C28" s="65"/>
      <c r="D28" s="164"/>
    </row>
    <row r="29" spans="1:4" ht="15" customHeight="1">
      <c r="A29" s="260"/>
      <c r="B29" s="260"/>
      <c r="C29" s="65"/>
      <c r="D29" s="164"/>
    </row>
    <row r="30" spans="1:4" ht="12">
      <c r="A30" s="261" t="s">
        <v>57</v>
      </c>
      <c r="B30" s="180">
        <f>SUM(B6,B8,B9,B10,B11,B12,B14)</f>
        <v>1702.95</v>
      </c>
      <c r="C30" s="261" t="s">
        <v>58</v>
      </c>
      <c r="D30" s="180">
        <f>D12+D17+D20</f>
        <v>1702.9499999999998</v>
      </c>
    </row>
  </sheetData>
  <sheetProtection/>
  <mergeCells count="1">
    <mergeCell ref="A1:D1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="186" zoomScaleNormal="186" workbookViewId="0" topLeftCell="D4">
      <selection activeCell="M5" sqref="M5:O5"/>
    </sheetView>
  </sheetViews>
  <sheetFormatPr defaultColWidth="9.33203125" defaultRowHeight="11.25"/>
  <cols>
    <col min="1" max="1" width="24.33203125" style="60" customWidth="1"/>
    <col min="2" max="2" width="13.5" style="60" customWidth="1"/>
    <col min="3" max="3" width="7.16015625" style="60" customWidth="1"/>
    <col min="4" max="4" width="11" style="60" customWidth="1"/>
    <col min="5" max="5" width="8.5" style="60" customWidth="1"/>
    <col min="6" max="6" width="10.33203125" style="60" customWidth="1"/>
    <col min="7" max="7" width="11.16015625" style="60" customWidth="1"/>
    <col min="8" max="8" width="13.16015625" style="60" customWidth="1"/>
    <col min="9" max="9" width="6.66015625" style="60" customWidth="1"/>
    <col min="10" max="10" width="10.16015625" style="60" customWidth="1"/>
    <col min="11" max="11" width="10.16015625" style="0" customWidth="1"/>
    <col min="12" max="12" width="12.33203125" style="60" customWidth="1"/>
    <col min="13" max="13" width="9.66015625" style="60" customWidth="1"/>
    <col min="14" max="14" width="10.33203125" style="60" customWidth="1"/>
    <col min="15" max="15" width="14.83203125" style="60" customWidth="1"/>
    <col min="16" max="16" width="10.66015625" style="60" customWidth="1"/>
    <col min="17" max="254" width="9.16015625" style="60" customWidth="1"/>
  </cols>
  <sheetData>
    <row r="1" spans="1:17" ht="27">
      <c r="A1" s="205" t="s">
        <v>59</v>
      </c>
      <c r="B1" s="205"/>
      <c r="C1" s="205"/>
      <c r="D1" s="205"/>
      <c r="E1" s="205"/>
      <c r="F1" s="205"/>
      <c r="G1" s="205"/>
      <c r="H1" s="205"/>
      <c r="I1" s="205"/>
      <c r="J1" s="205"/>
      <c r="K1" s="228"/>
      <c r="L1" s="205"/>
      <c r="M1" s="205"/>
      <c r="N1" s="205"/>
      <c r="O1" s="205"/>
      <c r="P1" s="205"/>
      <c r="Q1" s="210"/>
    </row>
    <row r="2" spans="15:18" ht="12">
      <c r="O2" s="132" t="s">
        <v>60</v>
      </c>
      <c r="P2" s="132"/>
      <c r="Q2"/>
      <c r="R2"/>
    </row>
    <row r="3" spans="1:18" ht="12.75">
      <c r="A3" s="6" t="s">
        <v>61</v>
      </c>
      <c r="B3" s="60" t="s">
        <v>62</v>
      </c>
      <c r="O3" s="132" t="s">
        <v>25</v>
      </c>
      <c r="P3" s="165"/>
      <c r="Q3"/>
      <c r="R3"/>
    </row>
    <row r="4" spans="1:17" s="183" customFormat="1" ht="18.75" customHeight="1">
      <c r="A4" s="218" t="s">
        <v>63</v>
      </c>
      <c r="B4" s="219" t="s">
        <v>64</v>
      </c>
      <c r="C4" s="219"/>
      <c r="D4" s="219"/>
      <c r="E4" s="219"/>
      <c r="F4" s="219"/>
      <c r="G4" s="219"/>
      <c r="H4" s="219"/>
      <c r="I4" s="219"/>
      <c r="J4" s="219"/>
      <c r="K4" s="229"/>
      <c r="L4" s="219" t="s">
        <v>65</v>
      </c>
      <c r="M4" s="219"/>
      <c r="N4" s="219"/>
      <c r="O4" s="219"/>
      <c r="P4" s="230"/>
      <c r="Q4" s="40"/>
    </row>
    <row r="5" spans="1:17" s="183" customFormat="1" ht="40.5" customHeight="1">
      <c r="A5" s="220"/>
      <c r="B5" s="51" t="s">
        <v>66</v>
      </c>
      <c r="C5" s="12" t="s">
        <v>30</v>
      </c>
      <c r="D5" s="12"/>
      <c r="E5" s="12" t="s">
        <v>34</v>
      </c>
      <c r="F5" s="12" t="s">
        <v>36</v>
      </c>
      <c r="G5" s="12" t="s">
        <v>38</v>
      </c>
      <c r="H5" s="12" t="s">
        <v>40</v>
      </c>
      <c r="I5" s="12" t="s">
        <v>42</v>
      </c>
      <c r="J5" s="12"/>
      <c r="K5" s="12" t="s">
        <v>45</v>
      </c>
      <c r="L5" s="12" t="s">
        <v>66</v>
      </c>
      <c r="M5" s="71" t="s">
        <v>67</v>
      </c>
      <c r="N5" s="71"/>
      <c r="O5" s="71"/>
      <c r="P5" s="231" t="s">
        <v>68</v>
      </c>
      <c r="Q5" s="40"/>
    </row>
    <row r="6" spans="1:17" s="183" customFormat="1" ht="64.5" customHeight="1">
      <c r="A6" s="220"/>
      <c r="B6" s="51"/>
      <c r="C6" s="12" t="s">
        <v>69</v>
      </c>
      <c r="D6" s="12" t="s">
        <v>32</v>
      </c>
      <c r="E6" s="12"/>
      <c r="F6" s="12"/>
      <c r="G6" s="12"/>
      <c r="H6" s="12"/>
      <c r="I6" s="94" t="s">
        <v>69</v>
      </c>
      <c r="J6" s="94" t="s">
        <v>32</v>
      </c>
      <c r="K6" s="12"/>
      <c r="L6" s="12"/>
      <c r="M6" s="12" t="s">
        <v>70</v>
      </c>
      <c r="N6" s="12" t="s">
        <v>71</v>
      </c>
      <c r="O6" s="12" t="s">
        <v>72</v>
      </c>
      <c r="P6" s="231"/>
      <c r="Q6" s="40"/>
    </row>
    <row r="7" spans="1:17" s="184" customFormat="1" ht="12">
      <c r="A7" s="220" t="s">
        <v>73</v>
      </c>
      <c r="B7" s="221">
        <f>SUM(B8:B12)</f>
        <v>1702.95</v>
      </c>
      <c r="C7" s="221">
        <f>SUM(C8:C12)</f>
        <v>0</v>
      </c>
      <c r="D7" s="221">
        <f>SUM(D8:D12)</f>
        <v>0</v>
      </c>
      <c r="E7" s="221">
        <f>SUM(E8:E12)</f>
        <v>0</v>
      </c>
      <c r="F7" s="221">
        <f>SUM(F8:F12)</f>
        <v>0</v>
      </c>
      <c r="G7" s="221"/>
      <c r="H7" s="221">
        <v>1702.95</v>
      </c>
      <c r="I7" s="221"/>
      <c r="J7" s="221"/>
      <c r="K7" s="221">
        <f aca="true" t="shared" si="0" ref="K7:P7">SUM(K8:K12)</f>
        <v>0</v>
      </c>
      <c r="L7" s="221">
        <f t="shared" si="0"/>
        <v>1702.9499999999998</v>
      </c>
      <c r="M7" s="221">
        <v>426.27</v>
      </c>
      <c r="N7" s="221">
        <v>485.53</v>
      </c>
      <c r="O7" s="221">
        <v>5.11</v>
      </c>
      <c r="P7" s="232">
        <f t="shared" si="0"/>
        <v>786.04</v>
      </c>
      <c r="Q7"/>
    </row>
    <row r="8" spans="1:16" ht="22.5">
      <c r="A8" s="222" t="s">
        <v>62</v>
      </c>
      <c r="B8" s="191">
        <v>1702.95</v>
      </c>
      <c r="C8" s="191"/>
      <c r="D8" s="192"/>
      <c r="E8" s="192"/>
      <c r="F8" s="192"/>
      <c r="G8" s="192"/>
      <c r="H8" s="192">
        <v>1702.95</v>
      </c>
      <c r="I8" s="192"/>
      <c r="J8" s="192"/>
      <c r="K8" s="233"/>
      <c r="L8" s="191">
        <f>M8+N8+O8+P8</f>
        <v>1702.9499999999998</v>
      </c>
      <c r="M8" s="200" t="s">
        <v>74</v>
      </c>
      <c r="N8" s="200" t="s">
        <v>75</v>
      </c>
      <c r="O8" s="200" t="s">
        <v>76</v>
      </c>
      <c r="P8" s="234">
        <v>786.04</v>
      </c>
    </row>
    <row r="9" spans="1:16" ht="12">
      <c r="A9" s="222"/>
      <c r="B9" s="191"/>
      <c r="C9" s="191"/>
      <c r="D9" s="193"/>
      <c r="E9" s="193"/>
      <c r="F9" s="193"/>
      <c r="G9" s="193"/>
      <c r="H9" s="193"/>
      <c r="I9" s="193"/>
      <c r="J9" s="193"/>
      <c r="K9" s="63"/>
      <c r="L9" s="191"/>
      <c r="M9" s="200"/>
      <c r="N9" s="200"/>
      <c r="O9" s="200"/>
      <c r="P9" s="234"/>
    </row>
    <row r="10" spans="1:16" ht="12">
      <c r="A10" s="222"/>
      <c r="B10" s="191"/>
      <c r="C10" s="191"/>
      <c r="D10" s="195"/>
      <c r="E10" s="195"/>
      <c r="F10" s="195"/>
      <c r="G10" s="195"/>
      <c r="H10" s="195"/>
      <c r="I10" s="195"/>
      <c r="J10" s="195"/>
      <c r="K10" s="216"/>
      <c r="L10" s="191"/>
      <c r="M10" s="200"/>
      <c r="N10" s="200"/>
      <c r="O10" s="200"/>
      <c r="P10" s="234"/>
    </row>
    <row r="11" spans="1:16" ht="12">
      <c r="A11" s="223"/>
      <c r="B11" s="191"/>
      <c r="C11" s="191"/>
      <c r="D11" s="195"/>
      <c r="E11" s="195"/>
      <c r="F11" s="196"/>
      <c r="G11" s="196"/>
      <c r="H11" s="196"/>
      <c r="I11" s="196"/>
      <c r="J11" s="196"/>
      <c r="K11" s="216"/>
      <c r="L11" s="191"/>
      <c r="M11" s="200"/>
      <c r="N11" s="200"/>
      <c r="O11" s="200"/>
      <c r="P11" s="234"/>
    </row>
    <row r="12" spans="1:16" ht="12.75">
      <c r="A12" s="224"/>
      <c r="B12" s="225"/>
      <c r="C12" s="225"/>
      <c r="D12" s="226"/>
      <c r="E12" s="226"/>
      <c r="F12" s="227"/>
      <c r="G12" s="227"/>
      <c r="H12" s="227"/>
      <c r="I12" s="227"/>
      <c r="J12" s="227"/>
      <c r="K12" s="235"/>
      <c r="L12" s="225"/>
      <c r="M12" s="236"/>
      <c r="N12" s="236"/>
      <c r="O12" s="236"/>
      <c r="P12" s="237"/>
    </row>
    <row r="13" spans="1:16" ht="14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6:11" ht="12">
      <c r="F14" s="83"/>
      <c r="G14" s="83"/>
      <c r="H14" s="83"/>
      <c r="I14" s="83"/>
      <c r="J14" s="83"/>
      <c r="K14" s="107"/>
    </row>
    <row r="15" ht="12">
      <c r="C15" s="83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7"/>
  <sheetViews>
    <sheetView showGridLines="0" showZeros="0" workbookViewId="0" topLeftCell="A1">
      <selection activeCell="G28" sqref="G28"/>
    </sheetView>
  </sheetViews>
  <sheetFormatPr defaultColWidth="9.16015625" defaultRowHeight="11.25"/>
  <cols>
    <col min="1" max="1" width="32.83203125" style="60" customWidth="1"/>
    <col min="2" max="2" width="6.83203125" style="60" customWidth="1"/>
    <col min="3" max="3" width="6" style="60" customWidth="1"/>
    <col min="4" max="4" width="7.33203125" style="60" customWidth="1"/>
    <col min="5" max="5" width="12" style="60" customWidth="1"/>
    <col min="6" max="6" width="13.5" style="60" customWidth="1"/>
    <col min="7" max="7" width="9" style="60" customWidth="1"/>
    <col min="8" max="8" width="13.16015625" style="60" customWidth="1"/>
    <col min="9" max="9" width="9" style="60" bestFit="1" customWidth="1"/>
    <col min="10" max="10" width="10.83203125" style="60" customWidth="1"/>
    <col min="11" max="11" width="11.5" style="60" customWidth="1"/>
    <col min="12" max="12" width="13.5" style="0" customWidth="1"/>
    <col min="13" max="13" width="8.66015625" style="60" customWidth="1"/>
    <col min="14" max="14" width="14.5" style="60" customWidth="1"/>
    <col min="15" max="15" width="12.83203125" style="60" customWidth="1"/>
    <col min="16" max="16" width="9.33203125" style="60" customWidth="1"/>
    <col min="17" max="249" width="9.16015625" style="60" customWidth="1"/>
  </cols>
  <sheetData>
    <row r="1" spans="1:15" ht="28.5" customHeight="1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3:15" ht="10.5" customHeight="1">
      <c r="M2"/>
      <c r="N2" s="212"/>
      <c r="O2" s="213" t="s">
        <v>78</v>
      </c>
    </row>
    <row r="3" spans="1:15" ht="17.25" customHeight="1">
      <c r="A3" s="5" t="s">
        <v>61</v>
      </c>
      <c r="B3" s="127" t="s">
        <v>62</v>
      </c>
      <c r="C3" s="127"/>
      <c r="D3" s="127"/>
      <c r="E3" s="127"/>
      <c r="M3"/>
      <c r="N3" s="214" t="s">
        <v>25</v>
      </c>
      <c r="O3" s="214"/>
    </row>
    <row r="4" spans="1:15" s="183" customFormat="1" ht="16.5" customHeight="1">
      <c r="A4" s="51" t="s">
        <v>63</v>
      </c>
      <c r="B4" s="76" t="s">
        <v>79</v>
      </c>
      <c r="C4" s="76"/>
      <c r="D4" s="76"/>
      <c r="E4" s="75" t="s">
        <v>80</v>
      </c>
      <c r="F4" s="71" t="s">
        <v>64</v>
      </c>
      <c r="G4" s="71"/>
      <c r="H4" s="71"/>
      <c r="I4" s="71"/>
      <c r="J4" s="71"/>
      <c r="K4" s="71"/>
      <c r="L4" s="71"/>
      <c r="M4" s="71"/>
      <c r="N4" s="71"/>
      <c r="O4" s="71"/>
    </row>
    <row r="5" spans="1:15" s="183" customFormat="1" ht="63" customHeight="1">
      <c r="A5" s="51"/>
      <c r="B5" s="211" t="s">
        <v>81</v>
      </c>
      <c r="C5" s="211" t="s">
        <v>82</v>
      </c>
      <c r="D5" s="211" t="s">
        <v>83</v>
      </c>
      <c r="E5" s="75"/>
      <c r="F5" s="51" t="s">
        <v>66</v>
      </c>
      <c r="G5" s="12" t="s">
        <v>30</v>
      </c>
      <c r="H5" s="12"/>
      <c r="I5" s="12" t="s">
        <v>34</v>
      </c>
      <c r="J5" s="12" t="s">
        <v>36</v>
      </c>
      <c r="K5" s="12" t="s">
        <v>38</v>
      </c>
      <c r="L5" s="12" t="s">
        <v>40</v>
      </c>
      <c r="M5" s="12" t="s">
        <v>42</v>
      </c>
      <c r="N5" s="12"/>
      <c r="O5" s="12" t="s">
        <v>45</v>
      </c>
    </row>
    <row r="6" spans="1:15" s="183" customFormat="1" ht="51.75" customHeight="1">
      <c r="A6" s="51"/>
      <c r="B6" s="211"/>
      <c r="C6" s="211"/>
      <c r="D6" s="211"/>
      <c r="E6" s="75"/>
      <c r="F6" s="51"/>
      <c r="G6" s="12" t="s">
        <v>69</v>
      </c>
      <c r="H6" s="12" t="s">
        <v>32</v>
      </c>
      <c r="I6" s="12"/>
      <c r="J6" s="12"/>
      <c r="K6" s="12"/>
      <c r="L6" s="12"/>
      <c r="M6" s="12" t="s">
        <v>69</v>
      </c>
      <c r="N6" s="12" t="s">
        <v>32</v>
      </c>
      <c r="O6" s="12"/>
    </row>
    <row r="7" spans="1:249" s="40" customFormat="1" ht="15" customHeight="1">
      <c r="A7" s="52" t="s">
        <v>62</v>
      </c>
      <c r="B7" s="53"/>
      <c r="C7" s="53"/>
      <c r="D7" s="53"/>
      <c r="E7" s="54" t="s">
        <v>66</v>
      </c>
      <c r="F7" s="180">
        <f>F8+F12+F15</f>
        <v>1702.9499999999998</v>
      </c>
      <c r="G7" s="180">
        <f>SUM(G8:G26)</f>
        <v>0</v>
      </c>
      <c r="H7" s="180">
        <v>0</v>
      </c>
      <c r="I7" s="180">
        <v>0</v>
      </c>
      <c r="J7" s="180"/>
      <c r="K7" s="180"/>
      <c r="L7" s="215">
        <f>L8+L12+L15</f>
        <v>1702.9499999999998</v>
      </c>
      <c r="M7" s="134"/>
      <c r="N7" s="134"/>
      <c r="O7" s="134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15" ht="34.5" customHeight="1">
      <c r="A8" s="62"/>
      <c r="B8" s="62">
        <v>208</v>
      </c>
      <c r="C8" s="118"/>
      <c r="D8" s="118"/>
      <c r="E8" s="62" t="s">
        <v>43</v>
      </c>
      <c r="F8" s="119">
        <v>66.01</v>
      </c>
      <c r="G8" s="191"/>
      <c r="H8" s="195"/>
      <c r="I8" s="195"/>
      <c r="J8" s="195"/>
      <c r="K8" s="195"/>
      <c r="L8" s="119">
        <v>66.01</v>
      </c>
      <c r="M8" s="122"/>
      <c r="N8" s="122"/>
      <c r="O8" s="122"/>
    </row>
    <row r="9" spans="1:15" ht="25.5" customHeight="1">
      <c r="A9" s="62"/>
      <c r="B9" s="62"/>
      <c r="C9" s="118" t="s">
        <v>84</v>
      </c>
      <c r="D9" s="118"/>
      <c r="E9" s="62" t="s">
        <v>44</v>
      </c>
      <c r="F9" s="119">
        <v>66.01</v>
      </c>
      <c r="G9" s="191"/>
      <c r="H9" s="195"/>
      <c r="I9" s="195"/>
      <c r="J9" s="195"/>
      <c r="K9" s="195"/>
      <c r="L9" s="119">
        <v>66.01</v>
      </c>
      <c r="M9" s="122"/>
      <c r="N9" s="122"/>
      <c r="O9" s="122"/>
    </row>
    <row r="10" spans="1:15" ht="25.5" customHeight="1">
      <c r="A10" s="62"/>
      <c r="B10" s="62">
        <v>208</v>
      </c>
      <c r="C10" s="118" t="s">
        <v>85</v>
      </c>
      <c r="D10" s="118" t="s">
        <v>84</v>
      </c>
      <c r="E10" s="62" t="s">
        <v>47</v>
      </c>
      <c r="F10" s="119">
        <v>44.64</v>
      </c>
      <c r="G10" s="191"/>
      <c r="H10" s="195"/>
      <c r="I10" s="195"/>
      <c r="J10" s="195"/>
      <c r="K10" s="195"/>
      <c r="L10" s="119">
        <v>44.64</v>
      </c>
      <c r="M10" s="122"/>
      <c r="N10" s="122"/>
      <c r="O10" s="122"/>
    </row>
    <row r="11" spans="1:15" ht="25.5" customHeight="1">
      <c r="A11" s="62"/>
      <c r="B11" s="62">
        <v>208</v>
      </c>
      <c r="C11" s="118" t="s">
        <v>85</v>
      </c>
      <c r="D11" s="118" t="s">
        <v>86</v>
      </c>
      <c r="E11" s="62" t="s">
        <v>48</v>
      </c>
      <c r="F11" s="119">
        <v>21.37</v>
      </c>
      <c r="G11" s="191"/>
      <c r="H11" s="195"/>
      <c r="I11" s="195"/>
      <c r="J11" s="195"/>
      <c r="K11" s="195"/>
      <c r="L11" s="119">
        <v>21.37</v>
      </c>
      <c r="M11" s="122"/>
      <c r="N11" s="122"/>
      <c r="O11" s="122"/>
    </row>
    <row r="12" spans="1:15" ht="25.5" customHeight="1">
      <c r="A12" s="62"/>
      <c r="B12" s="62">
        <v>210</v>
      </c>
      <c r="C12" s="118"/>
      <c r="D12" s="118"/>
      <c r="E12" s="62" t="s">
        <v>49</v>
      </c>
      <c r="F12" s="119">
        <v>24.6</v>
      </c>
      <c r="G12" s="191"/>
      <c r="H12" s="195"/>
      <c r="I12" s="195"/>
      <c r="J12" s="195"/>
      <c r="K12" s="195"/>
      <c r="L12" s="119">
        <v>24.6</v>
      </c>
      <c r="M12" s="122"/>
      <c r="N12" s="122"/>
      <c r="O12" s="122"/>
    </row>
    <row r="13" spans="1:15" ht="25.5" customHeight="1">
      <c r="A13" s="62"/>
      <c r="B13" s="62"/>
      <c r="C13" s="118" t="s">
        <v>87</v>
      </c>
      <c r="D13" s="118"/>
      <c r="E13" s="62" t="s">
        <v>50</v>
      </c>
      <c r="F13" s="119">
        <v>24.6</v>
      </c>
      <c r="G13" s="191"/>
      <c r="H13" s="195"/>
      <c r="I13" s="195"/>
      <c r="J13" s="195"/>
      <c r="K13" s="195"/>
      <c r="L13" s="119">
        <v>24.6</v>
      </c>
      <c r="M13" s="122"/>
      <c r="N13" s="122"/>
      <c r="O13" s="122"/>
    </row>
    <row r="14" spans="1:15" ht="25.5" customHeight="1">
      <c r="A14" s="62"/>
      <c r="B14" s="62">
        <v>210</v>
      </c>
      <c r="C14" s="118" t="s">
        <v>88</v>
      </c>
      <c r="D14" s="118" t="s">
        <v>89</v>
      </c>
      <c r="E14" s="62" t="s">
        <v>90</v>
      </c>
      <c r="F14" s="119">
        <v>24.6</v>
      </c>
      <c r="G14" s="191"/>
      <c r="H14" s="195"/>
      <c r="I14" s="195"/>
      <c r="J14" s="195"/>
      <c r="K14" s="195"/>
      <c r="L14" s="119">
        <v>24.6</v>
      </c>
      <c r="M14" s="122"/>
      <c r="N14" s="122"/>
      <c r="O14" s="122"/>
    </row>
    <row r="15" spans="1:15" ht="25.5" customHeight="1">
      <c r="A15" s="62"/>
      <c r="B15" s="62">
        <v>221</v>
      </c>
      <c r="C15" s="118"/>
      <c r="D15" s="118"/>
      <c r="E15" s="62" t="s">
        <v>52</v>
      </c>
      <c r="F15" s="119">
        <v>1612.34</v>
      </c>
      <c r="G15" s="191"/>
      <c r="H15" s="195"/>
      <c r="I15" s="195"/>
      <c r="J15" s="195"/>
      <c r="K15" s="195"/>
      <c r="L15" s="119">
        <v>1612.34</v>
      </c>
      <c r="M15" s="122"/>
      <c r="N15" s="122"/>
      <c r="O15" s="122"/>
    </row>
    <row r="16" spans="1:15" ht="25.5" customHeight="1">
      <c r="A16" s="62"/>
      <c r="B16" s="62"/>
      <c r="C16" s="118" t="s">
        <v>89</v>
      </c>
      <c r="D16" s="118"/>
      <c r="E16" s="62" t="s">
        <v>53</v>
      </c>
      <c r="F16" s="119">
        <v>32.17</v>
      </c>
      <c r="G16" s="191"/>
      <c r="H16" s="195"/>
      <c r="I16" s="195"/>
      <c r="J16" s="195"/>
      <c r="K16" s="195"/>
      <c r="L16" s="119">
        <v>32.17</v>
      </c>
      <c r="M16" s="122"/>
      <c r="N16" s="122"/>
      <c r="O16" s="122"/>
    </row>
    <row r="17" spans="1:15" ht="25.5" customHeight="1">
      <c r="A17" s="62"/>
      <c r="B17" s="62">
        <v>221</v>
      </c>
      <c r="C17" s="118" t="s">
        <v>91</v>
      </c>
      <c r="D17" s="118" t="s">
        <v>92</v>
      </c>
      <c r="E17" s="62" t="s">
        <v>54</v>
      </c>
      <c r="F17" s="119">
        <v>32.17</v>
      </c>
      <c r="G17" s="191"/>
      <c r="H17" s="195"/>
      <c r="I17" s="195"/>
      <c r="J17" s="195"/>
      <c r="K17" s="195"/>
      <c r="L17" s="119">
        <v>32.17</v>
      </c>
      <c r="M17" s="122"/>
      <c r="N17" s="122"/>
      <c r="O17" s="122"/>
    </row>
    <row r="18" spans="1:15" ht="25.5" customHeight="1">
      <c r="A18" s="62"/>
      <c r="B18" s="62"/>
      <c r="C18" s="118" t="s">
        <v>93</v>
      </c>
      <c r="D18" s="118"/>
      <c r="E18" s="62" t="s">
        <v>94</v>
      </c>
      <c r="F18" s="119">
        <v>1580.17</v>
      </c>
      <c r="G18" s="191"/>
      <c r="H18" s="195"/>
      <c r="I18" s="195"/>
      <c r="J18" s="195"/>
      <c r="K18" s="195"/>
      <c r="L18" s="119">
        <v>1580.17</v>
      </c>
      <c r="M18" s="122"/>
      <c r="N18" s="122"/>
      <c r="O18" s="122"/>
    </row>
    <row r="19" spans="1:15" ht="24" customHeight="1">
      <c r="A19" s="62"/>
      <c r="B19" s="62">
        <v>221</v>
      </c>
      <c r="C19" s="118" t="s">
        <v>93</v>
      </c>
      <c r="D19" s="118" t="s">
        <v>89</v>
      </c>
      <c r="E19" s="62" t="s">
        <v>95</v>
      </c>
      <c r="F19" s="119">
        <v>1580.17</v>
      </c>
      <c r="G19" s="191"/>
      <c r="H19" s="195"/>
      <c r="I19" s="195"/>
      <c r="J19" s="195"/>
      <c r="K19" s="195"/>
      <c r="L19" s="119">
        <v>1580.17</v>
      </c>
      <c r="M19" s="122"/>
      <c r="N19" s="122"/>
      <c r="O19" s="122"/>
    </row>
    <row r="20" spans="1:15" ht="21" customHeight="1" hidden="1">
      <c r="A20" s="62">
        <v>221</v>
      </c>
      <c r="B20" s="62">
        <v>221</v>
      </c>
      <c r="C20" s="118" t="s">
        <v>96</v>
      </c>
      <c r="D20" s="118" t="s">
        <v>89</v>
      </c>
      <c r="E20" s="62" t="s">
        <v>97</v>
      </c>
      <c r="F20" s="192">
        <f aca="true" t="shared" si="0" ref="F20:F26">SUM(G20:L20)</f>
        <v>1580.17</v>
      </c>
      <c r="G20" s="196"/>
      <c r="H20" s="196"/>
      <c r="I20" s="195"/>
      <c r="J20" s="195"/>
      <c r="K20" s="195"/>
      <c r="L20" s="119">
        <v>1580.17</v>
      </c>
      <c r="M20" s="122"/>
      <c r="N20" s="122"/>
      <c r="O20" s="122"/>
    </row>
    <row r="21" spans="1:15" ht="21" customHeight="1" hidden="1">
      <c r="A21" s="62"/>
      <c r="B21" s="62"/>
      <c r="C21" s="118" t="s">
        <v>89</v>
      </c>
      <c r="D21" s="118"/>
      <c r="E21" s="62" t="s">
        <v>53</v>
      </c>
      <c r="F21" s="192">
        <f t="shared" si="0"/>
        <v>0</v>
      </c>
      <c r="G21" s="196"/>
      <c r="H21" s="196"/>
      <c r="I21" s="196"/>
      <c r="J21" s="195"/>
      <c r="K21" s="195"/>
      <c r="L21" s="216"/>
      <c r="M21" s="122"/>
      <c r="N21" s="122"/>
      <c r="O21" s="122"/>
    </row>
    <row r="22" spans="1:15" ht="21" customHeight="1" hidden="1">
      <c r="A22" s="62">
        <v>221</v>
      </c>
      <c r="B22" s="62">
        <v>221</v>
      </c>
      <c r="C22" s="118" t="s">
        <v>91</v>
      </c>
      <c r="D22" s="118" t="s">
        <v>92</v>
      </c>
      <c r="E22" s="62" t="s">
        <v>54</v>
      </c>
      <c r="F22" s="192">
        <f t="shared" si="0"/>
        <v>0</v>
      </c>
      <c r="G22" s="196"/>
      <c r="H22" s="196"/>
      <c r="I22" s="196"/>
      <c r="J22" s="196"/>
      <c r="K22" s="196"/>
      <c r="L22" s="217"/>
      <c r="M22" s="122"/>
      <c r="N22" s="122"/>
      <c r="O22" s="122"/>
    </row>
    <row r="23" spans="1:15" ht="21" customHeight="1" hidden="1">
      <c r="A23" s="62"/>
      <c r="B23" s="62"/>
      <c r="C23" s="118" t="s">
        <v>93</v>
      </c>
      <c r="D23" s="118"/>
      <c r="E23" s="62" t="s">
        <v>94</v>
      </c>
      <c r="F23" s="192">
        <f t="shared" si="0"/>
        <v>0</v>
      </c>
      <c r="G23" s="196"/>
      <c r="H23" s="196"/>
      <c r="I23" s="196"/>
      <c r="J23" s="196"/>
      <c r="K23" s="196"/>
      <c r="L23" s="217"/>
      <c r="M23" s="122"/>
      <c r="N23" s="122"/>
      <c r="O23" s="122"/>
    </row>
    <row r="24" spans="1:15" ht="21" customHeight="1" hidden="1">
      <c r="A24" s="62">
        <v>221</v>
      </c>
      <c r="B24" s="62">
        <v>221</v>
      </c>
      <c r="C24" s="118" t="s">
        <v>96</v>
      </c>
      <c r="D24" s="118" t="s">
        <v>89</v>
      </c>
      <c r="E24" s="62" t="s">
        <v>97</v>
      </c>
      <c r="F24" s="192">
        <f t="shared" si="0"/>
        <v>0</v>
      </c>
      <c r="G24" s="196"/>
      <c r="H24" s="196"/>
      <c r="I24" s="196"/>
      <c r="J24" s="196"/>
      <c r="K24" s="196"/>
      <c r="L24" s="217"/>
      <c r="M24" s="122"/>
      <c r="N24" s="122"/>
      <c r="O24" s="122"/>
    </row>
    <row r="25" spans="1:15" ht="21" customHeight="1" hidden="1">
      <c r="A25" s="15"/>
      <c r="B25" s="129"/>
      <c r="C25" s="129"/>
      <c r="D25" s="129"/>
      <c r="E25" s="104"/>
      <c r="F25" s="192">
        <f t="shared" si="0"/>
        <v>0</v>
      </c>
      <c r="G25" s="196"/>
      <c r="H25" s="196"/>
      <c r="I25" s="196"/>
      <c r="J25" s="196"/>
      <c r="K25" s="196"/>
      <c r="L25" s="217"/>
      <c r="M25" s="122"/>
      <c r="N25" s="122"/>
      <c r="O25" s="122"/>
    </row>
    <row r="26" spans="1:15" ht="21" customHeight="1" hidden="1">
      <c r="A26" s="15"/>
      <c r="B26" s="129"/>
      <c r="C26" s="129"/>
      <c r="D26" s="129"/>
      <c r="E26" s="104"/>
      <c r="F26" s="192">
        <f t="shared" si="0"/>
        <v>0</v>
      </c>
      <c r="G26" s="196"/>
      <c r="H26" s="196"/>
      <c r="I26" s="196"/>
      <c r="J26" s="196"/>
      <c r="K26" s="196"/>
      <c r="L26" s="217"/>
      <c r="M26" s="122"/>
      <c r="N26" s="122"/>
      <c r="O26" s="122"/>
    </row>
    <row r="27" spans="1:15" ht="14.2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</sheetData>
  <sheetProtection/>
  <mergeCells count="18">
    <mergeCell ref="A1:O1"/>
    <mergeCell ref="N3:O3"/>
    <mergeCell ref="B4:D4"/>
    <mergeCell ref="F4:O4"/>
    <mergeCell ref="G5:H5"/>
    <mergeCell ref="M5:N5"/>
    <mergeCell ref="A27:O27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0"/>
  <sheetViews>
    <sheetView showGridLines="0" showZeros="0" workbookViewId="0" topLeftCell="A1">
      <selection activeCell="E31" sqref="E31"/>
    </sheetView>
  </sheetViews>
  <sheetFormatPr defaultColWidth="9.16015625" defaultRowHeight="11.25"/>
  <cols>
    <col min="1" max="1" width="40.33203125" style="60" customWidth="1"/>
    <col min="2" max="2" width="5" style="166" bestFit="1" customWidth="1"/>
    <col min="3" max="4" width="4.33203125" style="166" bestFit="1" customWidth="1"/>
    <col min="5" max="5" width="42" style="60" bestFit="1" customWidth="1"/>
    <col min="6" max="6" width="13.16015625" style="60" customWidth="1"/>
    <col min="7" max="7" width="9.83203125" style="60" customWidth="1"/>
    <col min="8" max="8" width="11.83203125" style="60" customWidth="1"/>
    <col min="9" max="9" width="15.16015625" style="60" customWidth="1"/>
    <col min="10" max="10" width="11.5" style="60" bestFit="1" customWidth="1"/>
    <col min="11" max="248" width="9.16015625" style="60" customWidth="1"/>
    <col min="249" max="254" width="9.16015625" style="0" customWidth="1"/>
  </cols>
  <sheetData>
    <row r="1" spans="1:11" ht="27">
      <c r="A1" s="205" t="s">
        <v>98</v>
      </c>
      <c r="B1" s="206"/>
      <c r="C1" s="206"/>
      <c r="D1" s="206"/>
      <c r="E1" s="205"/>
      <c r="F1" s="205"/>
      <c r="G1" s="205"/>
      <c r="H1" s="205"/>
      <c r="I1" s="205"/>
      <c r="J1" s="205"/>
      <c r="K1" s="210"/>
    </row>
    <row r="2" spans="9:12" ht="12">
      <c r="I2" s="132" t="s">
        <v>99</v>
      </c>
      <c r="J2" s="132"/>
      <c r="K2"/>
      <c r="L2"/>
    </row>
    <row r="3" spans="1:12" ht="17.25" customHeight="1">
      <c r="A3" s="5" t="s">
        <v>61</v>
      </c>
      <c r="B3" s="207"/>
      <c r="C3" s="207"/>
      <c r="D3" s="207"/>
      <c r="E3" s="127"/>
      <c r="I3" s="132" t="s">
        <v>25</v>
      </c>
      <c r="J3" s="133"/>
      <c r="K3"/>
      <c r="L3"/>
    </row>
    <row r="4" spans="1:11" s="183" customFormat="1" ht="19.5" customHeight="1">
      <c r="A4" s="51" t="s">
        <v>63</v>
      </c>
      <c r="B4" s="76" t="s">
        <v>79</v>
      </c>
      <c r="C4" s="76"/>
      <c r="D4" s="76"/>
      <c r="E4" s="75" t="s">
        <v>80</v>
      </c>
      <c r="F4" s="185" t="s">
        <v>65</v>
      </c>
      <c r="G4" s="186"/>
      <c r="H4" s="186"/>
      <c r="I4" s="186"/>
      <c r="J4" s="199"/>
      <c r="K4" s="40"/>
    </row>
    <row r="5" spans="1:11" s="183" customFormat="1" ht="19.5" customHeight="1">
      <c r="A5" s="51"/>
      <c r="B5" s="208" t="s">
        <v>81</v>
      </c>
      <c r="C5" s="208" t="s">
        <v>82</v>
      </c>
      <c r="D5" s="208" t="s">
        <v>83</v>
      </c>
      <c r="E5" s="75"/>
      <c r="F5" s="110" t="s">
        <v>66</v>
      </c>
      <c r="G5" s="178" t="s">
        <v>67</v>
      </c>
      <c r="H5" s="179"/>
      <c r="I5" s="182"/>
      <c r="J5" s="110" t="s">
        <v>68</v>
      </c>
      <c r="K5" s="40"/>
    </row>
    <row r="6" spans="1:11" s="183" customFormat="1" ht="39" customHeight="1">
      <c r="A6" s="51"/>
      <c r="B6" s="209"/>
      <c r="C6" s="209"/>
      <c r="D6" s="209"/>
      <c r="E6" s="75"/>
      <c r="F6" s="114"/>
      <c r="G6" s="114" t="s">
        <v>70</v>
      </c>
      <c r="H6" s="114" t="s">
        <v>71</v>
      </c>
      <c r="I6" s="114" t="s">
        <v>72</v>
      </c>
      <c r="J6" s="114"/>
      <c r="K6" s="40"/>
    </row>
    <row r="7" spans="1:248" s="40" customFormat="1" ht="17.25" customHeight="1">
      <c r="A7" s="52"/>
      <c r="B7" s="53"/>
      <c r="C7" s="53"/>
      <c r="D7" s="53"/>
      <c r="E7" s="54" t="s">
        <v>66</v>
      </c>
      <c r="F7" s="180">
        <f>G7+H7+I7+J7</f>
        <v>1702.9499999999998</v>
      </c>
      <c r="G7" s="180">
        <f>G9+G13+G16+G19</f>
        <v>426.27000000000004</v>
      </c>
      <c r="H7" s="180">
        <f>H20</f>
        <v>485.53</v>
      </c>
      <c r="I7" s="180">
        <f>I20</f>
        <v>5.11</v>
      </c>
      <c r="J7" s="180">
        <f>J20</f>
        <v>786.04</v>
      </c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</row>
    <row r="8" spans="1:248" s="40" customFormat="1" ht="12">
      <c r="A8" s="52" t="s">
        <v>62</v>
      </c>
      <c r="B8" s="57"/>
      <c r="C8" s="57"/>
      <c r="D8" s="57"/>
      <c r="E8" s="58" t="s">
        <v>69</v>
      </c>
      <c r="F8" s="59"/>
      <c r="G8" s="59"/>
      <c r="H8" s="59"/>
      <c r="I8" s="59"/>
      <c r="J8" s="59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</row>
    <row r="9" spans="2:10" ht="12">
      <c r="B9" s="61" t="s">
        <v>100</v>
      </c>
      <c r="C9" s="61"/>
      <c r="D9" s="61"/>
      <c r="E9" s="62" t="s">
        <v>43</v>
      </c>
      <c r="F9" s="164">
        <v>66.01</v>
      </c>
      <c r="G9" s="164">
        <v>66.01</v>
      </c>
      <c r="H9" s="63"/>
      <c r="I9" s="63"/>
      <c r="J9" s="63"/>
    </row>
    <row r="10" spans="1:10" ht="12">
      <c r="A10" s="15"/>
      <c r="B10" s="61"/>
      <c r="C10" s="64" t="s">
        <v>84</v>
      </c>
      <c r="D10" s="61"/>
      <c r="E10" s="62" t="s">
        <v>44</v>
      </c>
      <c r="F10" s="164">
        <v>66.01</v>
      </c>
      <c r="G10" s="164">
        <v>66.01</v>
      </c>
      <c r="H10" s="63"/>
      <c r="I10" s="63"/>
      <c r="J10" s="63"/>
    </row>
    <row r="11" spans="1:10" ht="12">
      <c r="A11" s="15"/>
      <c r="B11" s="61" t="s">
        <v>100</v>
      </c>
      <c r="C11" s="64" t="s">
        <v>84</v>
      </c>
      <c r="D11" s="64" t="s">
        <v>84</v>
      </c>
      <c r="E11" s="62" t="s">
        <v>47</v>
      </c>
      <c r="F11" s="164">
        <v>44.64</v>
      </c>
      <c r="G11" s="164">
        <v>44.64</v>
      </c>
      <c r="H11" s="63"/>
      <c r="I11" s="63"/>
      <c r="J11" s="63"/>
    </row>
    <row r="12" spans="1:10" ht="12">
      <c r="A12" s="15"/>
      <c r="B12" s="61" t="s">
        <v>100</v>
      </c>
      <c r="C12" s="64" t="s">
        <v>84</v>
      </c>
      <c r="D12" s="61" t="s">
        <v>86</v>
      </c>
      <c r="E12" s="62" t="s">
        <v>48</v>
      </c>
      <c r="F12" s="164">
        <v>21.37</v>
      </c>
      <c r="G12" s="164">
        <v>21.37</v>
      </c>
      <c r="H12" s="63"/>
      <c r="I12" s="63"/>
      <c r="J12" s="63"/>
    </row>
    <row r="13" spans="1:10" ht="12">
      <c r="A13" s="15"/>
      <c r="B13" s="61" t="s">
        <v>101</v>
      </c>
      <c r="C13" s="64"/>
      <c r="D13" s="64"/>
      <c r="E13" s="62" t="s">
        <v>49</v>
      </c>
      <c r="F13" s="164">
        <v>24.6</v>
      </c>
      <c r="G13" s="164">
        <v>24.6</v>
      </c>
      <c r="H13" s="63"/>
      <c r="I13" s="63"/>
      <c r="J13" s="63"/>
    </row>
    <row r="14" spans="1:10" ht="12">
      <c r="A14" s="15"/>
      <c r="B14" s="61"/>
      <c r="C14" s="61" t="s">
        <v>87</v>
      </c>
      <c r="D14" s="61"/>
      <c r="E14" s="62" t="s">
        <v>50</v>
      </c>
      <c r="F14" s="164">
        <v>24.6</v>
      </c>
      <c r="G14" s="164">
        <v>24.6</v>
      </c>
      <c r="H14" s="63"/>
      <c r="I14" s="63"/>
      <c r="J14" s="63"/>
    </row>
    <row r="15" spans="1:10" ht="12">
      <c r="A15" s="15"/>
      <c r="B15" s="61" t="s">
        <v>101</v>
      </c>
      <c r="C15" s="61" t="s">
        <v>87</v>
      </c>
      <c r="D15" s="64" t="s">
        <v>89</v>
      </c>
      <c r="E15" s="62" t="s">
        <v>90</v>
      </c>
      <c r="F15" s="164">
        <v>24.6</v>
      </c>
      <c r="G15" s="164">
        <v>24.6</v>
      </c>
      <c r="H15" s="63"/>
      <c r="I15" s="63"/>
      <c r="J15" s="63"/>
    </row>
    <row r="16" spans="1:10" ht="12">
      <c r="A16" s="15"/>
      <c r="B16" s="61" t="s">
        <v>102</v>
      </c>
      <c r="C16" s="61"/>
      <c r="D16" s="64"/>
      <c r="E16" s="62" t="s">
        <v>52</v>
      </c>
      <c r="F16" s="63">
        <v>32.107</v>
      </c>
      <c r="G16" s="164">
        <v>32.17</v>
      </c>
      <c r="H16" s="63"/>
      <c r="I16" s="63"/>
      <c r="J16" s="63"/>
    </row>
    <row r="17" spans="1:10" ht="12">
      <c r="A17" s="15"/>
      <c r="B17" s="61"/>
      <c r="C17" s="61" t="s">
        <v>92</v>
      </c>
      <c r="D17" s="61"/>
      <c r="E17" s="62" t="s">
        <v>53</v>
      </c>
      <c r="F17" s="63">
        <v>32.17</v>
      </c>
      <c r="G17" s="63">
        <v>32.17</v>
      </c>
      <c r="H17" s="63"/>
      <c r="I17" s="63"/>
      <c r="J17" s="63"/>
    </row>
    <row r="18" spans="1:10" ht="12">
      <c r="A18" s="15"/>
      <c r="B18" s="61" t="s">
        <v>102</v>
      </c>
      <c r="C18" s="64" t="s">
        <v>89</v>
      </c>
      <c r="D18" s="61" t="s">
        <v>92</v>
      </c>
      <c r="E18" s="62" t="s">
        <v>54</v>
      </c>
      <c r="F18" s="63">
        <f>G18</f>
        <v>32.17</v>
      </c>
      <c r="G18" s="63">
        <v>32.17</v>
      </c>
      <c r="H18" s="63"/>
      <c r="I18" s="63"/>
      <c r="J18" s="63"/>
    </row>
    <row r="19" spans="1:10" ht="12">
      <c r="A19" s="15"/>
      <c r="B19" s="61"/>
      <c r="C19" s="64" t="s">
        <v>93</v>
      </c>
      <c r="D19" s="64"/>
      <c r="E19" s="62" t="s">
        <v>94</v>
      </c>
      <c r="F19" s="63">
        <f>G19</f>
        <v>303.49</v>
      </c>
      <c r="G19" s="63">
        <v>303.49</v>
      </c>
      <c r="H19" s="63"/>
      <c r="I19" s="63"/>
      <c r="J19" s="63"/>
    </row>
    <row r="20" spans="1:10" ht="12">
      <c r="A20" s="15"/>
      <c r="B20" s="61" t="s">
        <v>102</v>
      </c>
      <c r="C20" s="61" t="s">
        <v>93</v>
      </c>
      <c r="D20" s="61" t="s">
        <v>89</v>
      </c>
      <c r="E20" s="62" t="s">
        <v>97</v>
      </c>
      <c r="F20" s="63">
        <f>G20+H20+I20+J20</f>
        <v>1580.17</v>
      </c>
      <c r="G20" s="63">
        <v>303.49</v>
      </c>
      <c r="H20" s="63">
        <v>485.53</v>
      </c>
      <c r="I20" s="63">
        <v>5.11</v>
      </c>
      <c r="J20" s="63">
        <v>786.04</v>
      </c>
    </row>
    <row r="21" spans="1:10" ht="12">
      <c r="A21" s="15"/>
      <c r="B21" s="61"/>
      <c r="C21" s="61"/>
      <c r="D21" s="61"/>
      <c r="E21" s="65"/>
      <c r="F21" s="63"/>
      <c r="G21" s="63"/>
      <c r="H21" s="63"/>
      <c r="I21" s="63"/>
      <c r="J21" s="63"/>
    </row>
    <row r="22" spans="1:10" ht="12">
      <c r="A22" s="15"/>
      <c r="B22" s="61"/>
      <c r="C22" s="61"/>
      <c r="D22" s="64"/>
      <c r="E22" s="65"/>
      <c r="F22" s="63"/>
      <c r="G22" s="63"/>
      <c r="H22" s="63"/>
      <c r="I22" s="63"/>
      <c r="J22" s="63"/>
    </row>
    <row r="23" spans="1:10" ht="12">
      <c r="A23" s="15"/>
      <c r="B23" s="61"/>
      <c r="C23" s="61"/>
      <c r="D23" s="61"/>
      <c r="E23" s="65"/>
      <c r="F23" s="63"/>
      <c r="G23" s="63"/>
      <c r="H23" s="63"/>
      <c r="I23" s="63"/>
      <c r="J23" s="63"/>
    </row>
    <row r="24" spans="1:10" ht="12">
      <c r="A24" s="15"/>
      <c r="B24" s="61"/>
      <c r="C24" s="64"/>
      <c r="D24" s="61"/>
      <c r="E24" s="65"/>
      <c r="F24" s="63"/>
      <c r="G24" s="63"/>
      <c r="H24" s="63"/>
      <c r="I24" s="63"/>
      <c r="J24" s="63"/>
    </row>
    <row r="25" spans="1:10" ht="12">
      <c r="A25" s="15"/>
      <c r="B25" s="61"/>
      <c r="C25" s="64"/>
      <c r="D25" s="61"/>
      <c r="E25" s="65"/>
      <c r="F25" s="63"/>
      <c r="G25" s="63"/>
      <c r="H25" s="63"/>
      <c r="I25" s="63"/>
      <c r="J25" s="63"/>
    </row>
    <row r="26" spans="1:10" ht="12">
      <c r="A26" s="15"/>
      <c r="B26" s="61"/>
      <c r="C26" s="61"/>
      <c r="D26" s="61"/>
      <c r="E26" s="65"/>
      <c r="F26" s="63"/>
      <c r="G26" s="63"/>
      <c r="H26" s="63"/>
      <c r="I26" s="63"/>
      <c r="J26" s="63"/>
    </row>
    <row r="27" spans="1:10" ht="12">
      <c r="A27" s="15"/>
      <c r="B27" s="61"/>
      <c r="C27" s="61"/>
      <c r="D27" s="61"/>
      <c r="E27" s="65"/>
      <c r="F27" s="63"/>
      <c r="G27" s="63"/>
      <c r="H27" s="63"/>
      <c r="I27" s="63"/>
      <c r="J27" s="63"/>
    </row>
    <row r="28" spans="1:10" ht="12">
      <c r="A28" s="15"/>
      <c r="B28" s="61"/>
      <c r="C28" s="61"/>
      <c r="D28" s="61"/>
      <c r="E28" s="65"/>
      <c r="F28" s="63"/>
      <c r="G28" s="63"/>
      <c r="H28" s="63"/>
      <c r="I28" s="63"/>
      <c r="J28" s="63"/>
    </row>
    <row r="29" spans="1:10" ht="12">
      <c r="A29" s="15"/>
      <c r="B29" s="61"/>
      <c r="C29" s="61"/>
      <c r="D29" s="61"/>
      <c r="E29" s="65"/>
      <c r="F29" s="63"/>
      <c r="G29" s="63"/>
      <c r="H29" s="63"/>
      <c r="I29" s="63"/>
      <c r="J29" s="63"/>
    </row>
    <row r="30" spans="1:10" ht="12">
      <c r="A30" s="15" t="s">
        <v>41</v>
      </c>
      <c r="B30" s="61"/>
      <c r="C30" s="61"/>
      <c r="D30" s="61"/>
      <c r="E30" s="65"/>
      <c r="F30" s="63"/>
      <c r="G30" s="63"/>
      <c r="H30" s="63"/>
      <c r="I30" s="63"/>
      <c r="J30" s="63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workbookViewId="0" topLeftCell="A2">
      <selection activeCell="A23" sqref="A23:IV30"/>
    </sheetView>
  </sheetViews>
  <sheetFormatPr defaultColWidth="9.16015625" defaultRowHeight="11.25"/>
  <cols>
    <col min="1" max="1" width="4.33203125" style="60" customWidth="1"/>
    <col min="2" max="3" width="4" style="60" customWidth="1"/>
    <col min="4" max="4" width="36.33203125" style="60" customWidth="1"/>
    <col min="5" max="6" width="11" style="60" bestFit="1" customWidth="1"/>
    <col min="7" max="7" width="17" style="60" customWidth="1"/>
    <col min="8" max="8" width="12.33203125" style="60" customWidth="1"/>
    <col min="9" max="9" width="17" style="60" customWidth="1"/>
    <col min="10" max="10" width="9" style="60" bestFit="1" customWidth="1"/>
    <col min="11" max="11" width="11.66015625" style="60" customWidth="1"/>
    <col min="12" max="12" width="10.83203125" style="60" customWidth="1"/>
    <col min="13" max="13" width="14" style="60" customWidth="1"/>
    <col min="14" max="14" width="13.83203125" style="60" customWidth="1"/>
    <col min="15" max="247" width="9.16015625" style="60" customWidth="1"/>
    <col min="248" max="253" width="9.16015625" style="0" customWidth="1"/>
  </cols>
  <sheetData>
    <row r="1" spans="1:14" ht="25.5" customHeight="1">
      <c r="A1" s="108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7.2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  <c r="L2"/>
      <c r="N2" s="145" t="s">
        <v>104</v>
      </c>
    </row>
    <row r="3" spans="1:14" ht="17.25" customHeight="1">
      <c r="A3" s="5" t="s">
        <v>61</v>
      </c>
      <c r="B3" s="127"/>
      <c r="C3" s="127"/>
      <c r="D3" s="127" t="s">
        <v>62</v>
      </c>
      <c r="I3" s="203"/>
      <c r="J3" s="203"/>
      <c r="L3"/>
      <c r="N3" s="165" t="s">
        <v>25</v>
      </c>
    </row>
    <row r="4" spans="1:14" s="183" customFormat="1" ht="18" customHeight="1">
      <c r="A4" s="76" t="s">
        <v>79</v>
      </c>
      <c r="B4" s="76"/>
      <c r="C4" s="76"/>
      <c r="D4" s="158" t="s">
        <v>80</v>
      </c>
      <c r="E4" s="12" t="s">
        <v>105</v>
      </c>
      <c r="F4" s="12"/>
      <c r="G4" s="12"/>
      <c r="H4" s="12"/>
      <c r="I4" s="12"/>
      <c r="J4" s="12"/>
      <c r="K4" s="12"/>
      <c r="L4" s="12"/>
      <c r="M4" s="12"/>
      <c r="N4" s="12"/>
    </row>
    <row r="5" spans="1:14" s="183" customFormat="1" ht="33" customHeight="1">
      <c r="A5" s="159" t="s">
        <v>81</v>
      </c>
      <c r="B5" s="159" t="s">
        <v>82</v>
      </c>
      <c r="C5" s="159" t="s">
        <v>83</v>
      </c>
      <c r="D5" s="160"/>
      <c r="E5" s="51" t="s">
        <v>66</v>
      </c>
      <c r="F5" s="12" t="s">
        <v>30</v>
      </c>
      <c r="G5" s="12"/>
      <c r="H5" s="12" t="s">
        <v>34</v>
      </c>
      <c r="I5" s="12" t="s">
        <v>36</v>
      </c>
      <c r="J5" s="12" t="s">
        <v>38</v>
      </c>
      <c r="K5" s="12" t="s">
        <v>40</v>
      </c>
      <c r="L5" s="12" t="s">
        <v>42</v>
      </c>
      <c r="M5" s="12"/>
      <c r="N5" s="12" t="s">
        <v>45</v>
      </c>
    </row>
    <row r="6" spans="1:14" s="183" customFormat="1" ht="36">
      <c r="A6" s="161"/>
      <c r="B6" s="161"/>
      <c r="C6" s="161"/>
      <c r="D6" s="162"/>
      <c r="E6" s="51"/>
      <c r="F6" s="12" t="s">
        <v>69</v>
      </c>
      <c r="G6" s="12" t="s">
        <v>32</v>
      </c>
      <c r="H6" s="12"/>
      <c r="I6" s="12"/>
      <c r="J6" s="12"/>
      <c r="K6" s="12"/>
      <c r="L6" s="12" t="s">
        <v>69</v>
      </c>
      <c r="M6" s="12" t="s">
        <v>32</v>
      </c>
      <c r="N6" s="12"/>
    </row>
    <row r="7" spans="1:247" s="40" customFormat="1" ht="15" customHeight="1">
      <c r="A7" s="142"/>
      <c r="B7" s="142"/>
      <c r="C7" s="142"/>
      <c r="D7" s="65" t="s">
        <v>66</v>
      </c>
      <c r="E7" s="164">
        <f>E8+E12+E15</f>
        <v>1702.9499999999998</v>
      </c>
      <c r="F7" s="164"/>
      <c r="G7" s="128"/>
      <c r="H7" s="128"/>
      <c r="I7" s="164"/>
      <c r="J7" s="128"/>
      <c r="K7" s="204">
        <f>K8+K12+K15</f>
        <v>1702.9499999999998</v>
      </c>
      <c r="L7" s="134"/>
      <c r="M7" s="134"/>
      <c r="N7" s="134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</row>
    <row r="8" spans="1:14" ht="15" customHeight="1">
      <c r="A8" s="62">
        <v>208</v>
      </c>
      <c r="B8" s="118"/>
      <c r="C8" s="118"/>
      <c r="D8" s="62" t="s">
        <v>43</v>
      </c>
      <c r="E8" s="119">
        <v>66.01</v>
      </c>
      <c r="F8" s="164"/>
      <c r="G8" s="103"/>
      <c r="H8" s="103"/>
      <c r="I8" s="164"/>
      <c r="J8" s="103"/>
      <c r="K8" s="119">
        <v>66.01</v>
      </c>
      <c r="L8" s="122"/>
      <c r="M8" s="122"/>
      <c r="N8" s="122"/>
    </row>
    <row r="9" spans="1:14" ht="15" customHeight="1">
      <c r="A9" s="62"/>
      <c r="B9" s="118" t="s">
        <v>84</v>
      </c>
      <c r="C9" s="118"/>
      <c r="D9" s="62" t="s">
        <v>44</v>
      </c>
      <c r="E9" s="119">
        <v>66.01</v>
      </c>
      <c r="F9" s="164"/>
      <c r="G9" s="103"/>
      <c r="H9" s="103"/>
      <c r="I9" s="164"/>
      <c r="J9" s="103"/>
      <c r="K9" s="119">
        <v>66.01</v>
      </c>
      <c r="L9" s="122"/>
      <c r="M9" s="122"/>
      <c r="N9" s="122"/>
    </row>
    <row r="10" spans="1:14" ht="24" customHeight="1">
      <c r="A10" s="62">
        <v>208</v>
      </c>
      <c r="B10" s="118" t="s">
        <v>85</v>
      </c>
      <c r="C10" s="118" t="s">
        <v>84</v>
      </c>
      <c r="D10" s="62" t="s">
        <v>47</v>
      </c>
      <c r="E10" s="119">
        <v>44.64</v>
      </c>
      <c r="F10" s="164"/>
      <c r="G10" s="103"/>
      <c r="H10" s="103"/>
      <c r="I10" s="164"/>
      <c r="J10" s="103"/>
      <c r="K10" s="119">
        <v>44.64</v>
      </c>
      <c r="L10" s="122"/>
      <c r="M10" s="122"/>
      <c r="N10" s="122"/>
    </row>
    <row r="11" spans="1:14" ht="15" customHeight="1">
      <c r="A11" s="62">
        <v>208</v>
      </c>
      <c r="B11" s="118" t="s">
        <v>85</v>
      </c>
      <c r="C11" s="118" t="s">
        <v>86</v>
      </c>
      <c r="D11" s="62" t="s">
        <v>48</v>
      </c>
      <c r="E11" s="119">
        <v>21.37</v>
      </c>
      <c r="F11" s="164"/>
      <c r="G11" s="103"/>
      <c r="H11" s="103"/>
      <c r="I11" s="164"/>
      <c r="J11" s="103"/>
      <c r="K11" s="119">
        <v>21.37</v>
      </c>
      <c r="L11" s="122"/>
      <c r="M11" s="122"/>
      <c r="N11" s="122"/>
    </row>
    <row r="12" spans="1:14" ht="15" customHeight="1">
      <c r="A12" s="62">
        <v>210</v>
      </c>
      <c r="B12" s="118"/>
      <c r="C12" s="118"/>
      <c r="D12" s="62" t="s">
        <v>49</v>
      </c>
      <c r="E12" s="119">
        <v>24.6</v>
      </c>
      <c r="F12" s="164"/>
      <c r="G12" s="103"/>
      <c r="H12" s="103"/>
      <c r="I12" s="164"/>
      <c r="J12" s="103"/>
      <c r="K12" s="119">
        <v>24.6</v>
      </c>
      <c r="L12" s="122"/>
      <c r="M12" s="122"/>
      <c r="N12" s="122"/>
    </row>
    <row r="13" spans="1:14" ht="15" customHeight="1">
      <c r="A13" s="62"/>
      <c r="B13" s="118" t="s">
        <v>87</v>
      </c>
      <c r="C13" s="118"/>
      <c r="D13" s="62" t="s">
        <v>50</v>
      </c>
      <c r="E13" s="119">
        <v>24.6</v>
      </c>
      <c r="F13" s="164"/>
      <c r="G13" s="103"/>
      <c r="H13" s="103"/>
      <c r="I13" s="164"/>
      <c r="J13" s="103"/>
      <c r="K13" s="119">
        <v>24.6</v>
      </c>
      <c r="L13" s="122"/>
      <c r="M13" s="122"/>
      <c r="N13" s="122"/>
    </row>
    <row r="14" spans="1:14" ht="15" customHeight="1">
      <c r="A14" s="62">
        <v>210</v>
      </c>
      <c r="B14" s="118" t="s">
        <v>88</v>
      </c>
      <c r="C14" s="118" t="s">
        <v>89</v>
      </c>
      <c r="D14" s="62" t="s">
        <v>90</v>
      </c>
      <c r="E14" s="119">
        <v>24.6</v>
      </c>
      <c r="F14" s="164"/>
      <c r="G14" s="103"/>
      <c r="H14" s="103"/>
      <c r="I14" s="164"/>
      <c r="J14" s="103"/>
      <c r="K14" s="119">
        <v>24.6</v>
      </c>
      <c r="L14" s="122"/>
      <c r="M14" s="122"/>
      <c r="N14" s="122"/>
    </row>
    <row r="15" spans="1:14" ht="15" customHeight="1">
      <c r="A15" s="62">
        <v>221</v>
      </c>
      <c r="B15" s="118"/>
      <c r="C15" s="118"/>
      <c r="D15" s="62" t="s">
        <v>52</v>
      </c>
      <c r="E15" s="119">
        <v>1612.34</v>
      </c>
      <c r="F15" s="164"/>
      <c r="G15" s="103"/>
      <c r="H15" s="103"/>
      <c r="I15" s="164"/>
      <c r="J15" s="103"/>
      <c r="K15" s="119">
        <v>1612.34</v>
      </c>
      <c r="L15" s="122"/>
      <c r="M15" s="122"/>
      <c r="N15" s="122"/>
    </row>
    <row r="16" spans="1:14" ht="15" customHeight="1">
      <c r="A16" s="62"/>
      <c r="B16" s="118" t="s">
        <v>89</v>
      </c>
      <c r="C16" s="118"/>
      <c r="D16" s="62" t="s">
        <v>53</v>
      </c>
      <c r="E16" s="119">
        <v>32.17</v>
      </c>
      <c r="F16" s="164"/>
      <c r="G16" s="103"/>
      <c r="H16" s="103"/>
      <c r="I16" s="164"/>
      <c r="J16" s="103"/>
      <c r="K16" s="119">
        <v>32.17</v>
      </c>
      <c r="L16" s="122"/>
      <c r="M16" s="122"/>
      <c r="N16" s="122"/>
    </row>
    <row r="17" spans="1:14" ht="15" customHeight="1">
      <c r="A17" s="62">
        <v>221</v>
      </c>
      <c r="B17" s="118" t="s">
        <v>91</v>
      </c>
      <c r="C17" s="118" t="s">
        <v>92</v>
      </c>
      <c r="D17" s="62" t="s">
        <v>54</v>
      </c>
      <c r="E17" s="119">
        <v>32.17</v>
      </c>
      <c r="F17" s="164"/>
      <c r="G17" s="103"/>
      <c r="H17" s="103"/>
      <c r="I17" s="164"/>
      <c r="J17" s="103"/>
      <c r="K17" s="119">
        <v>32.17</v>
      </c>
      <c r="L17" s="122"/>
      <c r="M17" s="122"/>
      <c r="N17" s="122"/>
    </row>
    <row r="18" spans="1:14" ht="15" customHeight="1">
      <c r="A18" s="62"/>
      <c r="B18" s="118" t="s">
        <v>93</v>
      </c>
      <c r="C18" s="118"/>
      <c r="D18" s="62" t="s">
        <v>94</v>
      </c>
      <c r="E18" s="119">
        <v>1580.17</v>
      </c>
      <c r="F18" s="164"/>
      <c r="G18" s="103"/>
      <c r="H18" s="103"/>
      <c r="I18" s="164"/>
      <c r="J18" s="103"/>
      <c r="K18" s="119">
        <v>1580.17</v>
      </c>
      <c r="L18" s="122"/>
      <c r="M18" s="122"/>
      <c r="N18" s="122"/>
    </row>
    <row r="19" spans="1:14" ht="15" customHeight="1">
      <c r="A19" s="62">
        <v>221</v>
      </c>
      <c r="B19" s="118" t="s">
        <v>96</v>
      </c>
      <c r="C19" s="118" t="s">
        <v>89</v>
      </c>
      <c r="D19" s="62" t="s">
        <v>97</v>
      </c>
      <c r="E19" s="119">
        <v>1580.17</v>
      </c>
      <c r="F19" s="164"/>
      <c r="G19" s="103"/>
      <c r="H19" s="103"/>
      <c r="I19" s="164"/>
      <c r="J19" s="103"/>
      <c r="K19" s="119">
        <v>1580.17</v>
      </c>
      <c r="L19" s="122"/>
      <c r="M19" s="122"/>
      <c r="N19" s="122"/>
    </row>
    <row r="20" spans="1:14" ht="15" customHeight="1">
      <c r="A20" s="142"/>
      <c r="B20" s="142"/>
      <c r="C20" s="142"/>
      <c r="D20" s="65"/>
      <c r="E20" s="164"/>
      <c r="F20" s="164"/>
      <c r="G20" s="103"/>
      <c r="H20" s="103"/>
      <c r="I20" s="164"/>
      <c r="J20" s="103"/>
      <c r="K20" s="122"/>
      <c r="L20" s="122"/>
      <c r="M20" s="122"/>
      <c r="N20" s="122"/>
    </row>
    <row r="21" spans="1:248" s="60" customFormat="1" ht="15" customHeight="1">
      <c r="A21" s="142"/>
      <c r="B21" s="142"/>
      <c r="C21" s="142"/>
      <c r="D21" s="65"/>
      <c r="E21" s="164"/>
      <c r="F21" s="164"/>
      <c r="G21" s="103"/>
      <c r="H21" s="103"/>
      <c r="I21" s="164"/>
      <c r="J21" s="103"/>
      <c r="K21" s="122"/>
      <c r="L21" s="122"/>
      <c r="M21" s="122"/>
      <c r="N21" s="122"/>
      <c r="IN21"/>
    </row>
    <row r="22" spans="1:248" s="60" customFormat="1" ht="15" customHeight="1">
      <c r="A22" s="142"/>
      <c r="B22" s="142"/>
      <c r="C22" s="142"/>
      <c r="D22" s="65"/>
      <c r="E22" s="164"/>
      <c r="F22" s="164"/>
      <c r="G22" s="103"/>
      <c r="H22" s="103"/>
      <c r="I22" s="164"/>
      <c r="J22" s="103"/>
      <c r="K22" s="122"/>
      <c r="L22" s="122"/>
      <c r="M22" s="122"/>
      <c r="N22" s="122"/>
      <c r="IN22"/>
    </row>
    <row r="23" spans="1:14" ht="15" customHeight="1">
      <c r="A23" s="142"/>
      <c r="B23" s="142"/>
      <c r="C23" s="142"/>
      <c r="D23" s="65"/>
      <c r="E23" s="164"/>
      <c r="F23" s="164"/>
      <c r="G23" s="122"/>
      <c r="H23" s="122"/>
      <c r="I23" s="164"/>
      <c r="J23" s="122"/>
      <c r="K23" s="122"/>
      <c r="L23" s="122"/>
      <c r="M23" s="122"/>
      <c r="N23" s="122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M11" sqref="M11"/>
    </sheetView>
  </sheetViews>
  <sheetFormatPr defaultColWidth="9.16015625" defaultRowHeight="11.25"/>
  <cols>
    <col min="1" max="1" width="14.5" style="60" customWidth="1"/>
    <col min="2" max="2" width="13" style="60" customWidth="1"/>
    <col min="3" max="3" width="9" style="60" customWidth="1"/>
    <col min="4" max="4" width="14.16015625" style="60" bestFit="1" customWidth="1"/>
    <col min="5" max="5" width="10.33203125" style="60" customWidth="1"/>
    <col min="6" max="6" width="12.5" style="60" customWidth="1"/>
    <col min="7" max="7" width="12.83203125" style="60" customWidth="1"/>
    <col min="8" max="8" width="12.5" style="60" customWidth="1"/>
    <col min="9" max="9" width="7" style="60" customWidth="1"/>
    <col min="10" max="10" width="13.83203125" style="60" customWidth="1"/>
    <col min="11" max="11" width="13.16015625" style="60" customWidth="1"/>
    <col min="12" max="12" width="9.83203125" style="60" customWidth="1"/>
    <col min="13" max="13" width="11" style="60" customWidth="1"/>
    <col min="14" max="14" width="15.5" style="60" customWidth="1"/>
    <col min="15" max="15" width="10.5" style="60" customWidth="1"/>
    <col min="16" max="16384" width="9.16015625" style="60" customWidth="1"/>
  </cols>
  <sheetData>
    <row r="1" spans="1:15" ht="36.75" customHeight="1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4:15" ht="15.75" customHeight="1">
      <c r="N2" s="132" t="s">
        <v>107</v>
      </c>
      <c r="O2" s="132"/>
    </row>
    <row r="3" spans="1:15" ht="18" customHeight="1">
      <c r="A3" s="5" t="s">
        <v>108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N3" s="133" t="s">
        <v>25</v>
      </c>
      <c r="O3" s="133"/>
    </row>
    <row r="4" spans="1:16" s="183" customFormat="1" ht="21" customHeight="1">
      <c r="A4" s="109" t="s">
        <v>63</v>
      </c>
      <c r="B4" s="185" t="s">
        <v>109</v>
      </c>
      <c r="C4" s="186"/>
      <c r="D4" s="186"/>
      <c r="E4" s="186"/>
      <c r="F4" s="186"/>
      <c r="G4" s="186"/>
      <c r="H4" s="186"/>
      <c r="I4" s="198"/>
      <c r="J4" s="198"/>
      <c r="K4" s="185" t="s">
        <v>110</v>
      </c>
      <c r="L4" s="186"/>
      <c r="M4" s="186"/>
      <c r="N4" s="186"/>
      <c r="O4" s="199"/>
      <c r="P4" s="40"/>
    </row>
    <row r="5" spans="1:16" s="183" customFormat="1" ht="27.75" customHeight="1">
      <c r="A5" s="111"/>
      <c r="B5" s="109" t="s">
        <v>66</v>
      </c>
      <c r="C5" s="187" t="s">
        <v>30</v>
      </c>
      <c r="D5" s="188"/>
      <c r="E5" s="110" t="s">
        <v>34</v>
      </c>
      <c r="F5" s="110" t="s">
        <v>36</v>
      </c>
      <c r="G5" s="110" t="s">
        <v>38</v>
      </c>
      <c r="H5" s="110" t="s">
        <v>40</v>
      </c>
      <c r="I5" s="187" t="s">
        <v>42</v>
      </c>
      <c r="J5" s="188"/>
      <c r="K5" s="110" t="s">
        <v>66</v>
      </c>
      <c r="L5" s="178" t="s">
        <v>67</v>
      </c>
      <c r="M5" s="179"/>
      <c r="N5" s="182"/>
      <c r="O5" s="110" t="s">
        <v>68</v>
      </c>
      <c r="P5" s="40"/>
    </row>
    <row r="6" spans="1:16" s="183" customFormat="1" ht="47.25" customHeight="1">
      <c r="A6" s="113"/>
      <c r="B6" s="113"/>
      <c r="C6" s="12" t="s">
        <v>69</v>
      </c>
      <c r="D6" s="12" t="s">
        <v>32</v>
      </c>
      <c r="E6" s="114"/>
      <c r="F6" s="114"/>
      <c r="G6" s="114"/>
      <c r="H6" s="114"/>
      <c r="I6" s="12" t="s">
        <v>69</v>
      </c>
      <c r="J6" s="94" t="s">
        <v>32</v>
      </c>
      <c r="K6" s="114"/>
      <c r="L6" s="114" t="s">
        <v>70</v>
      </c>
      <c r="M6" s="114" t="s">
        <v>71</v>
      </c>
      <c r="N6" s="114" t="s">
        <v>72</v>
      </c>
      <c r="O6" s="114"/>
      <c r="P6" s="40"/>
    </row>
    <row r="7" spans="1:15" s="184" customFormat="1" ht="19.5" customHeight="1">
      <c r="A7" s="51" t="s">
        <v>66</v>
      </c>
      <c r="B7" s="189">
        <f>SUM(B8:B12)</f>
        <v>1702.95</v>
      </c>
      <c r="C7" s="189">
        <f>SUM(C8:C12)</f>
        <v>0</v>
      </c>
      <c r="D7" s="189">
        <f>SUM(D8:D12)</f>
        <v>0</v>
      </c>
      <c r="E7" s="189">
        <f>SUM(E8:E12)</f>
        <v>0</v>
      </c>
      <c r="F7" s="189">
        <f>SUM(F8:F12)</f>
        <v>0</v>
      </c>
      <c r="G7" s="189"/>
      <c r="H7" s="189">
        <v>1702.95</v>
      </c>
      <c r="I7" s="189"/>
      <c r="J7" s="189"/>
      <c r="K7" s="189">
        <f>L7+M7+N7+O7</f>
        <v>1702.9499999999998</v>
      </c>
      <c r="L7" s="200" t="s">
        <v>74</v>
      </c>
      <c r="M7" s="200" t="s">
        <v>75</v>
      </c>
      <c r="N7" s="200" t="s">
        <v>76</v>
      </c>
      <c r="O7" s="189">
        <f>SUM(O8:O12)</f>
        <v>786.04</v>
      </c>
    </row>
    <row r="8" spans="1:15" ht="36.75" customHeight="1">
      <c r="A8" s="190" t="s">
        <v>62</v>
      </c>
      <c r="B8" s="191">
        <v>1702.95</v>
      </c>
      <c r="C8" s="191"/>
      <c r="D8" s="192"/>
      <c r="E8" s="192"/>
      <c r="F8" s="192"/>
      <c r="G8" s="192"/>
      <c r="H8" s="192">
        <v>1702.95</v>
      </c>
      <c r="I8" s="192"/>
      <c r="J8" s="192"/>
      <c r="K8" s="189">
        <f>L8+M8+N8+O8</f>
        <v>1702.9499999999998</v>
      </c>
      <c r="L8" s="200" t="s">
        <v>74</v>
      </c>
      <c r="M8" s="200" t="s">
        <v>75</v>
      </c>
      <c r="N8" s="200" t="s">
        <v>76</v>
      </c>
      <c r="O8" s="191">
        <v>786.04</v>
      </c>
    </row>
    <row r="9" spans="1:15" ht="19.5" customHeight="1">
      <c r="A9" s="190" t="s">
        <v>1</v>
      </c>
      <c r="B9" s="191"/>
      <c r="C9" s="191"/>
      <c r="D9" s="193"/>
      <c r="E9" s="193"/>
      <c r="F9" s="193"/>
      <c r="G9" s="193"/>
      <c r="H9" s="193"/>
      <c r="I9" s="193"/>
      <c r="J9" s="193"/>
      <c r="K9" s="191"/>
      <c r="L9" s="200"/>
      <c r="M9" s="200"/>
      <c r="N9" s="200"/>
      <c r="O9" s="191"/>
    </row>
    <row r="10" spans="1:15" ht="19.5" customHeight="1">
      <c r="A10" s="194"/>
      <c r="B10" s="191"/>
      <c r="C10" s="191"/>
      <c r="D10" s="195"/>
      <c r="E10" s="195"/>
      <c r="F10" s="195"/>
      <c r="G10" s="195"/>
      <c r="H10" s="195"/>
      <c r="I10" s="195"/>
      <c r="J10" s="195"/>
      <c r="K10" s="191"/>
      <c r="L10" s="200"/>
      <c r="M10" s="200"/>
      <c r="N10" s="200"/>
      <c r="O10" s="191"/>
    </row>
    <row r="11" spans="1:15" ht="19.5" customHeight="1">
      <c r="A11" s="194"/>
      <c r="B11" s="191"/>
      <c r="C11" s="191"/>
      <c r="D11" s="195"/>
      <c r="E11" s="195"/>
      <c r="F11" s="196"/>
      <c r="G11" s="196"/>
      <c r="H11" s="196"/>
      <c r="I11" s="196"/>
      <c r="J11" s="196"/>
      <c r="K11" s="191"/>
      <c r="L11" s="200"/>
      <c r="M11" s="200"/>
      <c r="N11" s="200"/>
      <c r="O11" s="191"/>
    </row>
    <row r="12" spans="1:15" ht="19.5" customHeight="1">
      <c r="A12" s="194"/>
      <c r="B12" s="191"/>
      <c r="C12" s="191"/>
      <c r="D12" s="195"/>
      <c r="E12" s="195"/>
      <c r="F12" s="196"/>
      <c r="G12" s="196"/>
      <c r="H12" s="196"/>
      <c r="I12" s="196"/>
      <c r="J12" s="196"/>
      <c r="K12" s="191"/>
      <c r="L12" s="200"/>
      <c r="M12" s="200"/>
      <c r="N12" s="200"/>
      <c r="O12" s="191"/>
    </row>
    <row r="13" spans="1:15" ht="36" customHeigh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201"/>
      <c r="M13" s="201"/>
      <c r="N13" s="201"/>
      <c r="O13" s="201"/>
    </row>
    <row r="14" ht="12">
      <c r="D14" s="83"/>
    </row>
    <row r="18" ht="12">
      <c r="A18" s="83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26.66015625" style="60" customWidth="1"/>
    <col min="2" max="2" width="5" style="60" bestFit="1" customWidth="1"/>
    <col min="3" max="4" width="4.33203125" style="60" bestFit="1" customWidth="1"/>
    <col min="5" max="5" width="42" style="60" bestFit="1" customWidth="1"/>
    <col min="6" max="6" width="14.5" style="60" bestFit="1" customWidth="1"/>
    <col min="7" max="7" width="12" style="60" customWidth="1"/>
    <col min="8" max="8" width="14.16015625" style="60" customWidth="1"/>
    <col min="9" max="9" width="16.16015625" style="60" customWidth="1"/>
    <col min="10" max="10" width="11.5" style="60" bestFit="1" customWidth="1"/>
    <col min="11" max="16384" width="9.16015625" style="60" customWidth="1"/>
  </cols>
  <sheetData>
    <row r="1" spans="1:10" ht="33" customHeight="1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9:10" ht="15.75" customHeight="1">
      <c r="I2" s="132" t="s">
        <v>112</v>
      </c>
      <c r="J2" s="132"/>
    </row>
    <row r="3" spans="1:10" ht="18" customHeight="1">
      <c r="A3" s="5" t="s">
        <v>24</v>
      </c>
      <c r="B3" s="127"/>
      <c r="C3" s="127"/>
      <c r="D3" s="127"/>
      <c r="E3" s="127"/>
      <c r="F3" s="127"/>
      <c r="G3" s="127"/>
      <c r="H3" s="127"/>
      <c r="I3" s="133" t="s">
        <v>25</v>
      </c>
      <c r="J3" s="133"/>
    </row>
    <row r="4" spans="1:10" s="66" customFormat="1" ht="18" customHeight="1">
      <c r="A4" s="159" t="s">
        <v>63</v>
      </c>
      <c r="B4" s="76" t="s">
        <v>79</v>
      </c>
      <c r="C4" s="76"/>
      <c r="D4" s="76"/>
      <c r="E4" s="158" t="s">
        <v>80</v>
      </c>
      <c r="F4" s="175" t="s">
        <v>113</v>
      </c>
      <c r="G4" s="176"/>
      <c r="H4" s="176"/>
      <c r="I4" s="176"/>
      <c r="J4" s="181"/>
    </row>
    <row r="5" spans="1:10" s="66" customFormat="1" ht="18" customHeight="1">
      <c r="A5" s="177"/>
      <c r="B5" s="159" t="s">
        <v>81</v>
      </c>
      <c r="C5" s="159" t="s">
        <v>82</v>
      </c>
      <c r="D5" s="159" t="s">
        <v>83</v>
      </c>
      <c r="E5" s="160"/>
      <c r="F5" s="110" t="s">
        <v>66</v>
      </c>
      <c r="G5" s="178" t="s">
        <v>67</v>
      </c>
      <c r="H5" s="179"/>
      <c r="I5" s="182"/>
      <c r="J5" s="110" t="s">
        <v>68</v>
      </c>
    </row>
    <row r="6" spans="1:12" s="66" customFormat="1" ht="26.25" customHeight="1">
      <c r="A6" s="161"/>
      <c r="B6" s="161"/>
      <c r="C6" s="161"/>
      <c r="D6" s="161"/>
      <c r="E6" s="162"/>
      <c r="F6" s="114"/>
      <c r="G6" s="114" t="s">
        <v>70</v>
      </c>
      <c r="H6" s="114" t="s">
        <v>71</v>
      </c>
      <c r="I6" s="114" t="s">
        <v>72</v>
      </c>
      <c r="J6" s="114"/>
      <c r="K6" s="74"/>
      <c r="L6" s="74"/>
    </row>
    <row r="7" spans="1:12" s="66" customFormat="1" ht="19.5" customHeight="1">
      <c r="A7" s="52"/>
      <c r="B7" s="53"/>
      <c r="C7" s="53"/>
      <c r="D7" s="53"/>
      <c r="E7" s="54" t="s">
        <v>66</v>
      </c>
      <c r="F7" s="180">
        <f>F9+F13+F16+F19</f>
        <v>1702.95</v>
      </c>
      <c r="G7" s="180">
        <f>G9+G13+G16+G19</f>
        <v>426.27000000000004</v>
      </c>
      <c r="H7" s="180">
        <f>H20</f>
        <v>485.53</v>
      </c>
      <c r="I7" s="180">
        <f>I20</f>
        <v>5.11</v>
      </c>
      <c r="J7" s="180">
        <f>J20</f>
        <v>786.04</v>
      </c>
      <c r="K7" s="74"/>
      <c r="L7" s="74"/>
    </row>
    <row r="8" spans="1:10" ht="15" customHeight="1">
      <c r="A8" s="15" t="s">
        <v>62</v>
      </c>
      <c r="B8" s="61"/>
      <c r="C8" s="61"/>
      <c r="D8" s="61"/>
      <c r="E8" s="163" t="s">
        <v>69</v>
      </c>
      <c r="F8" s="180">
        <f aca="true" t="shared" si="0" ref="F8:F20">G8+H8+I8+J8</f>
        <v>0</v>
      </c>
      <c r="G8" s="63"/>
      <c r="H8" s="63"/>
      <c r="I8" s="63"/>
      <c r="J8" s="63"/>
    </row>
    <row r="9" spans="2:10" ht="15" customHeight="1">
      <c r="B9" s="62">
        <v>208</v>
      </c>
      <c r="C9" s="118"/>
      <c r="D9" s="118"/>
      <c r="E9" s="62" t="s">
        <v>43</v>
      </c>
      <c r="F9" s="180">
        <f t="shared" si="0"/>
        <v>66.01</v>
      </c>
      <c r="G9" s="164">
        <v>66.01</v>
      </c>
      <c r="H9" s="63"/>
      <c r="I9" s="63"/>
      <c r="J9" s="63"/>
    </row>
    <row r="10" spans="1:10" ht="15" customHeight="1">
      <c r="A10" s="15"/>
      <c r="B10" s="62"/>
      <c r="C10" s="118" t="s">
        <v>84</v>
      </c>
      <c r="D10" s="118"/>
      <c r="E10" s="62" t="s">
        <v>44</v>
      </c>
      <c r="F10" s="180">
        <f t="shared" si="0"/>
        <v>66.01</v>
      </c>
      <c r="G10" s="164">
        <v>66.01</v>
      </c>
      <c r="H10" s="63"/>
      <c r="I10" s="63"/>
      <c r="J10" s="63"/>
    </row>
    <row r="11" spans="1:10" ht="15" customHeight="1">
      <c r="A11" s="15"/>
      <c r="B11" s="62">
        <v>208</v>
      </c>
      <c r="C11" s="118" t="s">
        <v>85</v>
      </c>
      <c r="D11" s="118" t="s">
        <v>84</v>
      </c>
      <c r="E11" s="62" t="s">
        <v>47</v>
      </c>
      <c r="F11" s="180">
        <f t="shared" si="0"/>
        <v>44.64</v>
      </c>
      <c r="G11" s="164">
        <v>44.64</v>
      </c>
      <c r="H11" s="63"/>
      <c r="I11" s="63"/>
      <c r="J11" s="63"/>
    </row>
    <row r="12" spans="1:10" ht="15" customHeight="1">
      <c r="A12" s="15"/>
      <c r="B12" s="62">
        <v>208</v>
      </c>
      <c r="C12" s="118" t="s">
        <v>85</v>
      </c>
      <c r="D12" s="118" t="s">
        <v>86</v>
      </c>
      <c r="E12" s="62" t="s">
        <v>48</v>
      </c>
      <c r="F12" s="180">
        <f t="shared" si="0"/>
        <v>21.37</v>
      </c>
      <c r="G12" s="164">
        <v>21.37</v>
      </c>
      <c r="H12" s="63"/>
      <c r="I12" s="63"/>
      <c r="J12" s="63"/>
    </row>
    <row r="13" spans="1:10" ht="15" customHeight="1">
      <c r="A13" s="15"/>
      <c r="B13" s="62">
        <v>210</v>
      </c>
      <c r="C13" s="118"/>
      <c r="D13" s="118"/>
      <c r="E13" s="62" t="s">
        <v>49</v>
      </c>
      <c r="F13" s="180">
        <f t="shared" si="0"/>
        <v>24.6</v>
      </c>
      <c r="G13" s="164">
        <v>24.6</v>
      </c>
      <c r="H13" s="63"/>
      <c r="I13" s="63"/>
      <c r="J13" s="63"/>
    </row>
    <row r="14" spans="1:10" ht="15" customHeight="1">
      <c r="A14" s="15"/>
      <c r="B14" s="62"/>
      <c r="C14" s="118" t="s">
        <v>87</v>
      </c>
      <c r="D14" s="118"/>
      <c r="E14" s="62" t="s">
        <v>50</v>
      </c>
      <c r="F14" s="180">
        <f t="shared" si="0"/>
        <v>24.6</v>
      </c>
      <c r="G14" s="164">
        <v>24.6</v>
      </c>
      <c r="H14" s="63"/>
      <c r="I14" s="63"/>
      <c r="J14" s="63"/>
    </row>
    <row r="15" spans="1:10" ht="15" customHeight="1">
      <c r="A15" s="15"/>
      <c r="B15" s="62">
        <v>210</v>
      </c>
      <c r="C15" s="118" t="s">
        <v>88</v>
      </c>
      <c r="D15" s="118" t="s">
        <v>89</v>
      </c>
      <c r="E15" s="62" t="s">
        <v>90</v>
      </c>
      <c r="F15" s="180">
        <f t="shared" si="0"/>
        <v>24.6</v>
      </c>
      <c r="G15" s="164">
        <v>24.6</v>
      </c>
      <c r="H15" s="63"/>
      <c r="I15" s="63"/>
      <c r="J15" s="63"/>
    </row>
    <row r="16" spans="1:10" ht="15" customHeight="1">
      <c r="A16" s="15"/>
      <c r="B16" s="62">
        <v>221</v>
      </c>
      <c r="C16" s="118"/>
      <c r="D16" s="118"/>
      <c r="E16" s="62" t="s">
        <v>52</v>
      </c>
      <c r="F16" s="180">
        <f t="shared" si="0"/>
        <v>32.17</v>
      </c>
      <c r="G16" s="164">
        <v>32.17</v>
      </c>
      <c r="H16" s="63"/>
      <c r="I16" s="63"/>
      <c r="J16" s="63"/>
    </row>
    <row r="17" spans="1:10" ht="15" customHeight="1">
      <c r="A17" s="15"/>
      <c r="B17" s="62"/>
      <c r="C17" s="118" t="s">
        <v>89</v>
      </c>
      <c r="D17" s="118"/>
      <c r="E17" s="62" t="s">
        <v>53</v>
      </c>
      <c r="F17" s="180">
        <f t="shared" si="0"/>
        <v>32.17</v>
      </c>
      <c r="G17" s="63">
        <v>32.17</v>
      </c>
      <c r="H17" s="63"/>
      <c r="I17" s="63"/>
      <c r="J17" s="63"/>
    </row>
    <row r="18" spans="1:10" ht="15" customHeight="1">
      <c r="A18" s="15"/>
      <c r="B18" s="62">
        <v>221</v>
      </c>
      <c r="C18" s="118" t="s">
        <v>91</v>
      </c>
      <c r="D18" s="118" t="s">
        <v>92</v>
      </c>
      <c r="E18" s="62" t="s">
        <v>54</v>
      </c>
      <c r="F18" s="180">
        <f t="shared" si="0"/>
        <v>32.17</v>
      </c>
      <c r="G18" s="63">
        <v>32.17</v>
      </c>
      <c r="H18" s="63"/>
      <c r="I18" s="63"/>
      <c r="J18" s="63"/>
    </row>
    <row r="19" spans="1:10" ht="15" customHeight="1">
      <c r="A19" s="15"/>
      <c r="B19" s="62"/>
      <c r="C19" s="118" t="s">
        <v>93</v>
      </c>
      <c r="D19" s="118"/>
      <c r="E19" s="62" t="s">
        <v>94</v>
      </c>
      <c r="F19" s="180">
        <f t="shared" si="0"/>
        <v>1580.17</v>
      </c>
      <c r="G19" s="63">
        <v>303.49</v>
      </c>
      <c r="H19" s="63">
        <v>485.53</v>
      </c>
      <c r="I19" s="63">
        <v>5.11</v>
      </c>
      <c r="J19" s="63">
        <v>786.04</v>
      </c>
    </row>
    <row r="20" spans="1:10" ht="15" customHeight="1">
      <c r="A20" s="15"/>
      <c r="B20" s="62">
        <v>221</v>
      </c>
      <c r="C20" s="118" t="s">
        <v>96</v>
      </c>
      <c r="D20" s="118" t="s">
        <v>89</v>
      </c>
      <c r="E20" s="62" t="s">
        <v>97</v>
      </c>
      <c r="F20" s="180">
        <f t="shared" si="0"/>
        <v>1580.17</v>
      </c>
      <c r="G20" s="63">
        <v>303.49</v>
      </c>
      <c r="H20" s="63">
        <v>485.53</v>
      </c>
      <c r="I20" s="63">
        <v>5.11</v>
      </c>
      <c r="J20" s="63">
        <v>786.04</v>
      </c>
    </row>
    <row r="21" spans="1:10" ht="15" customHeight="1">
      <c r="A21" s="15"/>
      <c r="B21" s="61"/>
      <c r="C21" s="64"/>
      <c r="D21" s="64"/>
      <c r="E21" s="65"/>
      <c r="F21" s="63"/>
      <c r="G21" s="63"/>
      <c r="H21" s="63"/>
      <c r="I21" s="63"/>
      <c r="J21" s="63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F6" sqref="F6"/>
    </sheetView>
  </sheetViews>
  <sheetFormatPr defaultColWidth="9.16015625" defaultRowHeight="11.25"/>
  <cols>
    <col min="1" max="1" width="11.83203125" style="60" customWidth="1"/>
    <col min="2" max="2" width="6.5" style="166" customWidth="1"/>
    <col min="3" max="3" width="5.66015625" style="166" customWidth="1"/>
    <col min="4" max="4" width="5" style="166" customWidth="1"/>
    <col min="5" max="5" width="33" style="60" customWidth="1"/>
    <col min="6" max="6" width="14.5" style="60" bestFit="1" customWidth="1"/>
    <col min="7" max="7" width="12" style="60" customWidth="1"/>
    <col min="8" max="8" width="12.33203125" style="60" customWidth="1"/>
    <col min="9" max="10" width="14.83203125" style="60" customWidth="1"/>
    <col min="11" max="11" width="9.33203125" style="60" customWidth="1"/>
    <col min="12" max="12" width="7.66015625" style="60" customWidth="1"/>
    <col min="13" max="13" width="11.16015625" style="60" customWidth="1"/>
    <col min="14" max="16384" width="9.16015625" style="60" customWidth="1"/>
  </cols>
  <sheetData>
    <row r="1" spans="1:13" ht="31.5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2:13" ht="15.75" customHeight="1">
      <c r="L2" s="132" t="s">
        <v>115</v>
      </c>
      <c r="M2" s="132"/>
    </row>
    <row r="3" spans="1:13" ht="18" customHeight="1">
      <c r="A3" s="6" t="s">
        <v>24</v>
      </c>
      <c r="B3" s="167"/>
      <c r="C3" s="167"/>
      <c r="D3" s="167"/>
      <c r="E3" s="156"/>
      <c r="F3" s="156"/>
      <c r="G3" s="156"/>
      <c r="H3" s="156"/>
      <c r="L3" s="165" t="s">
        <v>25</v>
      </c>
      <c r="M3" s="165"/>
    </row>
    <row r="4" spans="1:13" s="66" customFormat="1" ht="21.75" customHeight="1">
      <c r="A4" s="76" t="s">
        <v>63</v>
      </c>
      <c r="B4" s="151" t="s">
        <v>79</v>
      </c>
      <c r="C4" s="151"/>
      <c r="D4" s="151"/>
      <c r="E4" s="75" t="s">
        <v>80</v>
      </c>
      <c r="F4" s="75" t="s">
        <v>113</v>
      </c>
      <c r="G4" s="75"/>
      <c r="H4" s="75"/>
      <c r="I4" s="75"/>
      <c r="J4" s="75"/>
      <c r="K4" s="75"/>
      <c r="L4" s="75"/>
      <c r="M4" s="75"/>
    </row>
    <row r="5" spans="1:13" s="66" customFormat="1" ht="30" customHeight="1">
      <c r="A5" s="76"/>
      <c r="B5" s="151" t="s">
        <v>81</v>
      </c>
      <c r="C5" s="151" t="s">
        <v>82</v>
      </c>
      <c r="D5" s="150" t="s">
        <v>83</v>
      </c>
      <c r="E5" s="75"/>
      <c r="F5" s="75" t="s">
        <v>66</v>
      </c>
      <c r="G5" s="12" t="s">
        <v>116</v>
      </c>
      <c r="H5" s="12" t="s">
        <v>117</v>
      </c>
      <c r="I5" s="12" t="s">
        <v>118</v>
      </c>
      <c r="J5" s="12" t="s">
        <v>41</v>
      </c>
      <c r="K5" s="12"/>
      <c r="L5" s="12"/>
      <c r="M5" s="12" t="s">
        <v>119</v>
      </c>
    </row>
    <row r="6" spans="1:13" s="66" customFormat="1" ht="19.5" customHeight="1">
      <c r="A6" s="52"/>
      <c r="B6" s="53"/>
      <c r="C6" s="53"/>
      <c r="D6" s="53"/>
      <c r="E6" s="54" t="s">
        <v>66</v>
      </c>
      <c r="F6" s="168">
        <f>F8+F12+F15+F18</f>
        <v>916.91</v>
      </c>
      <c r="G6" s="168">
        <f>G8+G12+G15+G18</f>
        <v>426.27000000000004</v>
      </c>
      <c r="H6" s="168">
        <f>H19</f>
        <v>485.53</v>
      </c>
      <c r="I6" s="168">
        <f>I19</f>
        <v>5.11</v>
      </c>
      <c r="J6" s="168"/>
      <c r="K6" s="168"/>
      <c r="L6" s="168"/>
      <c r="M6" s="168"/>
    </row>
    <row r="7" spans="1:13" s="66" customFormat="1" ht="39" customHeight="1">
      <c r="A7" s="52" t="s">
        <v>62</v>
      </c>
      <c r="B7" s="169"/>
      <c r="C7" s="169"/>
      <c r="D7" s="169"/>
      <c r="E7" s="58" t="s">
        <v>69</v>
      </c>
      <c r="F7" s="170"/>
      <c r="G7" s="170"/>
      <c r="H7" s="168"/>
      <c r="I7" s="168"/>
      <c r="J7" s="168"/>
      <c r="K7" s="171"/>
      <c r="L7" s="171"/>
      <c r="M7" s="171"/>
    </row>
    <row r="8" spans="1:13" ht="19.5" customHeight="1">
      <c r="A8" s="15"/>
      <c r="B8" s="62">
        <v>208</v>
      </c>
      <c r="C8" s="118"/>
      <c r="D8" s="118"/>
      <c r="E8" s="62" t="s">
        <v>43</v>
      </c>
      <c r="F8" s="164">
        <v>66.01</v>
      </c>
      <c r="G8" s="164">
        <v>66.01</v>
      </c>
      <c r="H8" s="63"/>
      <c r="I8" s="63"/>
      <c r="J8" s="172"/>
      <c r="K8" s="173"/>
      <c r="L8" s="173"/>
      <c r="M8" s="173"/>
    </row>
    <row r="9" spans="1:13" ht="19.5" customHeight="1">
      <c r="A9" s="15"/>
      <c r="B9" s="62"/>
      <c r="C9" s="118" t="s">
        <v>84</v>
      </c>
      <c r="D9" s="118"/>
      <c r="E9" s="62" t="s">
        <v>44</v>
      </c>
      <c r="F9" s="164">
        <v>66.01</v>
      </c>
      <c r="G9" s="164">
        <v>66.01</v>
      </c>
      <c r="H9" s="63"/>
      <c r="I9" s="63"/>
      <c r="J9" s="172"/>
      <c r="K9" s="174"/>
      <c r="L9" s="174"/>
      <c r="M9" s="174"/>
    </row>
    <row r="10" spans="1:13" ht="28.5" customHeight="1">
      <c r="A10" s="15"/>
      <c r="B10" s="62">
        <v>208</v>
      </c>
      <c r="C10" s="118" t="s">
        <v>85</v>
      </c>
      <c r="D10" s="118" t="s">
        <v>84</v>
      </c>
      <c r="E10" s="62" t="s">
        <v>47</v>
      </c>
      <c r="F10" s="164">
        <v>44.64</v>
      </c>
      <c r="G10" s="164">
        <v>44.64</v>
      </c>
      <c r="H10" s="63"/>
      <c r="I10" s="63"/>
      <c r="J10" s="172"/>
      <c r="K10" s="174"/>
      <c r="L10" s="174"/>
      <c r="M10" s="174"/>
    </row>
    <row r="11" spans="1:13" ht="24.75" customHeight="1">
      <c r="A11" s="15"/>
      <c r="B11" s="62">
        <v>208</v>
      </c>
      <c r="C11" s="118" t="s">
        <v>85</v>
      </c>
      <c r="D11" s="118" t="s">
        <v>86</v>
      </c>
      <c r="E11" s="62" t="s">
        <v>48</v>
      </c>
      <c r="F11" s="164">
        <v>21.37</v>
      </c>
      <c r="G11" s="164">
        <v>21.37</v>
      </c>
      <c r="H11" s="63"/>
      <c r="I11" s="63"/>
      <c r="J11" s="172"/>
      <c r="K11" s="174"/>
      <c r="L11" s="174"/>
      <c r="M11" s="174"/>
    </row>
    <row r="12" spans="1:13" ht="19.5" customHeight="1">
      <c r="A12" s="15"/>
      <c r="B12" s="62">
        <v>210</v>
      </c>
      <c r="C12" s="118"/>
      <c r="D12" s="118"/>
      <c r="E12" s="62" t="s">
        <v>49</v>
      </c>
      <c r="F12" s="164">
        <v>24.6</v>
      </c>
      <c r="G12" s="164">
        <v>24.6</v>
      </c>
      <c r="H12" s="63"/>
      <c r="I12" s="63"/>
      <c r="J12" s="172"/>
      <c r="K12" s="174"/>
      <c r="L12" s="174"/>
      <c r="M12" s="174"/>
    </row>
    <row r="13" spans="1:13" ht="19.5" customHeight="1">
      <c r="A13" s="122"/>
      <c r="B13" s="62"/>
      <c r="C13" s="118" t="s">
        <v>87</v>
      </c>
      <c r="D13" s="118"/>
      <c r="E13" s="62" t="s">
        <v>50</v>
      </c>
      <c r="F13" s="164">
        <v>24.6</v>
      </c>
      <c r="G13" s="164">
        <v>24.6</v>
      </c>
      <c r="H13" s="63"/>
      <c r="I13" s="63"/>
      <c r="J13" s="174"/>
      <c r="K13" s="174"/>
      <c r="L13" s="174"/>
      <c r="M13" s="174"/>
    </row>
    <row r="14" spans="1:13" ht="19.5" customHeight="1">
      <c r="A14" s="122"/>
      <c r="B14" s="62">
        <v>210</v>
      </c>
      <c r="C14" s="118" t="s">
        <v>88</v>
      </c>
      <c r="D14" s="118" t="s">
        <v>89</v>
      </c>
      <c r="E14" s="62" t="s">
        <v>90</v>
      </c>
      <c r="F14" s="164">
        <v>24.6</v>
      </c>
      <c r="G14" s="164">
        <v>24.6</v>
      </c>
      <c r="H14" s="63"/>
      <c r="I14" s="63"/>
      <c r="J14" s="174"/>
      <c r="K14" s="174"/>
      <c r="L14" s="174"/>
      <c r="M14" s="174"/>
    </row>
    <row r="15" spans="1:13" ht="19.5" customHeight="1">
      <c r="A15" s="122"/>
      <c r="B15" s="62">
        <v>221</v>
      </c>
      <c r="C15" s="118"/>
      <c r="D15" s="118"/>
      <c r="E15" s="62" t="s">
        <v>52</v>
      </c>
      <c r="F15" s="164">
        <v>32.17</v>
      </c>
      <c r="G15" s="164">
        <v>32.17</v>
      </c>
      <c r="H15" s="63"/>
      <c r="I15" s="63"/>
      <c r="J15" s="174"/>
      <c r="K15" s="174"/>
      <c r="L15" s="174"/>
      <c r="M15" s="174"/>
    </row>
    <row r="16" spans="1:13" s="66" customFormat="1" ht="19.5" customHeight="1">
      <c r="A16" s="134" t="s">
        <v>1</v>
      </c>
      <c r="B16" s="62"/>
      <c r="C16" s="118" t="s">
        <v>89</v>
      </c>
      <c r="D16" s="118"/>
      <c r="E16" s="62" t="s">
        <v>53</v>
      </c>
      <c r="F16" s="63">
        <v>32.17</v>
      </c>
      <c r="G16" s="63">
        <v>32.17</v>
      </c>
      <c r="H16" s="63"/>
      <c r="I16" s="63"/>
      <c r="J16" s="134"/>
      <c r="K16" s="138"/>
      <c r="L16" s="138"/>
      <c r="M16" s="138"/>
    </row>
    <row r="17" spans="1:13" ht="19.5" customHeight="1">
      <c r="A17" s="122"/>
      <c r="B17" s="62">
        <v>221</v>
      </c>
      <c r="C17" s="118" t="s">
        <v>91</v>
      </c>
      <c r="D17" s="118" t="s">
        <v>92</v>
      </c>
      <c r="E17" s="62" t="s">
        <v>54</v>
      </c>
      <c r="F17" s="63">
        <v>32.17</v>
      </c>
      <c r="G17" s="63">
        <v>32.17</v>
      </c>
      <c r="H17" s="63"/>
      <c r="I17" s="63"/>
      <c r="J17" s="122"/>
      <c r="K17" s="122"/>
      <c r="L17" s="122"/>
      <c r="M17" s="122"/>
    </row>
    <row r="18" spans="1:13" ht="19.5" customHeight="1">
      <c r="A18" s="122"/>
      <c r="B18" s="62"/>
      <c r="C18" s="118" t="s">
        <v>93</v>
      </c>
      <c r="D18" s="118"/>
      <c r="E18" s="62" t="s">
        <v>94</v>
      </c>
      <c r="F18" s="63">
        <v>794.13</v>
      </c>
      <c r="G18" s="63">
        <v>303.49</v>
      </c>
      <c r="H18" s="63">
        <v>485.53</v>
      </c>
      <c r="I18" s="63">
        <v>5.11</v>
      </c>
      <c r="J18" s="122"/>
      <c r="K18" s="122"/>
      <c r="L18" s="122"/>
      <c r="M18" s="122"/>
    </row>
    <row r="19" spans="1:13" ht="19.5" customHeight="1">
      <c r="A19" s="122"/>
      <c r="B19" s="62">
        <v>221</v>
      </c>
      <c r="C19" s="118" t="s">
        <v>96</v>
      </c>
      <c r="D19" s="118" t="s">
        <v>89</v>
      </c>
      <c r="E19" s="62" t="s">
        <v>97</v>
      </c>
      <c r="F19" s="63">
        <f>G19+H19+I19</f>
        <v>794.13</v>
      </c>
      <c r="G19" s="63">
        <v>303.49</v>
      </c>
      <c r="H19" s="63">
        <v>485.53</v>
      </c>
      <c r="I19" s="63">
        <v>5.11</v>
      </c>
      <c r="J19" s="122"/>
      <c r="K19" s="122"/>
      <c r="L19" s="122"/>
      <c r="M19" s="122"/>
    </row>
    <row r="20" spans="1:13" ht="19.5" customHeight="1">
      <c r="A20" s="122"/>
      <c r="B20" s="61"/>
      <c r="C20" s="61"/>
      <c r="D20" s="61"/>
      <c r="E20" s="65"/>
      <c r="F20" s="63"/>
      <c r="G20" s="63"/>
      <c r="H20" s="63"/>
      <c r="I20" s="63"/>
      <c r="J20" s="122"/>
      <c r="K20" s="122"/>
      <c r="L20" s="122"/>
      <c r="M20" s="122"/>
    </row>
    <row r="21" spans="1:13" ht="19.5" customHeight="1">
      <c r="A21" s="122"/>
      <c r="B21" s="61"/>
      <c r="C21" s="64"/>
      <c r="D21" s="61"/>
      <c r="E21" s="65"/>
      <c r="F21" s="63"/>
      <c r="G21" s="63"/>
      <c r="H21" s="63"/>
      <c r="I21" s="63"/>
      <c r="J21" s="122"/>
      <c r="K21" s="122"/>
      <c r="L21" s="122"/>
      <c r="M21" s="122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showGridLines="0" showZeros="0" workbookViewId="0" topLeftCell="A1">
      <selection activeCell="H32" sqref="H32"/>
    </sheetView>
  </sheetViews>
  <sheetFormatPr defaultColWidth="9.33203125" defaultRowHeight="11.25"/>
  <cols>
    <col min="1" max="1" width="4.33203125" style="60" customWidth="1"/>
    <col min="2" max="3" width="4.33203125" style="60" bestFit="1" customWidth="1"/>
    <col min="4" max="4" width="43.5" style="60" customWidth="1"/>
    <col min="5" max="5" width="11.33203125" style="60" customWidth="1"/>
    <col min="6" max="6" width="11" style="60" bestFit="1" customWidth="1"/>
    <col min="7" max="7" width="13.33203125" style="60" customWidth="1"/>
    <col min="8" max="8" width="12.66015625" style="60" customWidth="1"/>
    <col min="9" max="9" width="13.16015625" style="60" customWidth="1"/>
    <col min="10" max="10" width="13" style="60" customWidth="1"/>
    <col min="11" max="11" width="12.83203125" style="60" customWidth="1"/>
    <col min="12" max="240" width="9.16015625" style="60" customWidth="1"/>
    <col min="241" max="16384" width="9.33203125" style="60" customWidth="1"/>
  </cols>
  <sheetData>
    <row r="1" spans="1:11" ht="30" customHeight="1">
      <c r="A1" s="126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 customHeight="1">
      <c r="A2"/>
      <c r="B2"/>
      <c r="C2"/>
      <c r="D2"/>
      <c r="E2"/>
      <c r="F2"/>
      <c r="G2"/>
      <c r="K2" s="132" t="s">
        <v>121</v>
      </c>
    </row>
    <row r="3" spans="1:11" ht="18" customHeight="1">
      <c r="A3" s="5" t="s">
        <v>122</v>
      </c>
      <c r="B3" s="127"/>
      <c r="C3" s="127"/>
      <c r="D3" s="127" t="s">
        <v>62</v>
      </c>
      <c r="E3" s="156"/>
      <c r="F3"/>
      <c r="G3" s="157"/>
      <c r="K3" s="165" t="s">
        <v>25</v>
      </c>
    </row>
    <row r="4" spans="1:11" s="66" customFormat="1" ht="18" customHeight="1">
      <c r="A4" s="76" t="s">
        <v>79</v>
      </c>
      <c r="B4" s="76"/>
      <c r="C4" s="76"/>
      <c r="D4" s="158" t="s">
        <v>80</v>
      </c>
      <c r="E4" s="12" t="s">
        <v>123</v>
      </c>
      <c r="F4" s="12"/>
      <c r="G4" s="12"/>
      <c r="H4" s="12"/>
      <c r="I4" s="12"/>
      <c r="J4" s="12"/>
      <c r="K4" s="12"/>
    </row>
    <row r="5" spans="1:11" s="66" customFormat="1" ht="19.5" customHeight="1">
      <c r="A5" s="159" t="s">
        <v>81</v>
      </c>
      <c r="B5" s="159" t="s">
        <v>82</v>
      </c>
      <c r="C5" s="159" t="s">
        <v>83</v>
      </c>
      <c r="D5" s="160"/>
      <c r="E5" s="12" t="s">
        <v>66</v>
      </c>
      <c r="F5" s="12" t="s">
        <v>30</v>
      </c>
      <c r="G5" s="12"/>
      <c r="H5" s="12" t="s">
        <v>34</v>
      </c>
      <c r="I5" s="12" t="s">
        <v>36</v>
      </c>
      <c r="J5" s="12" t="s">
        <v>38</v>
      </c>
      <c r="K5" s="12" t="s">
        <v>40</v>
      </c>
    </row>
    <row r="6" spans="1:11" s="66" customFormat="1" ht="60.75" customHeight="1">
      <c r="A6" s="161"/>
      <c r="B6" s="161"/>
      <c r="C6" s="161"/>
      <c r="D6" s="162"/>
      <c r="E6" s="12"/>
      <c r="F6" s="12" t="s">
        <v>69</v>
      </c>
      <c r="G6" s="12" t="s">
        <v>32</v>
      </c>
      <c r="H6" s="12"/>
      <c r="I6" s="12"/>
      <c r="J6" s="12"/>
      <c r="K6" s="12"/>
    </row>
    <row r="7" spans="1:11" s="66" customFormat="1" ht="19.5" customHeight="1">
      <c r="A7" s="142"/>
      <c r="B7" s="142"/>
      <c r="C7" s="142"/>
      <c r="D7" s="163" t="s">
        <v>66</v>
      </c>
      <c r="E7" s="164">
        <f>E8+E12+E15</f>
        <v>916.91</v>
      </c>
      <c r="F7" s="164"/>
      <c r="G7" s="12"/>
      <c r="H7" s="12"/>
      <c r="I7" s="164"/>
      <c r="J7" s="12"/>
      <c r="K7" s="12">
        <f>K8+K12+K15</f>
        <v>916.91</v>
      </c>
    </row>
    <row r="8" spans="1:11" ht="15" customHeight="1">
      <c r="A8" s="62">
        <v>208</v>
      </c>
      <c r="B8" s="118"/>
      <c r="C8" s="118"/>
      <c r="D8" s="62" t="s">
        <v>43</v>
      </c>
      <c r="E8" s="119">
        <v>66.01</v>
      </c>
      <c r="F8" s="164"/>
      <c r="G8" s="103"/>
      <c r="H8" s="122"/>
      <c r="I8" s="164"/>
      <c r="J8" s="122"/>
      <c r="K8" s="119">
        <v>66.01</v>
      </c>
    </row>
    <row r="9" spans="1:11" ht="15" customHeight="1">
      <c r="A9" s="62"/>
      <c r="B9" s="118" t="s">
        <v>84</v>
      </c>
      <c r="C9" s="118"/>
      <c r="D9" s="62" t="s">
        <v>44</v>
      </c>
      <c r="E9" s="119">
        <v>66.01</v>
      </c>
      <c r="F9" s="164"/>
      <c r="G9" s="103"/>
      <c r="H9" s="122"/>
      <c r="I9" s="164"/>
      <c r="J9" s="122"/>
      <c r="K9" s="119">
        <v>66.01</v>
      </c>
    </row>
    <row r="10" spans="1:11" ht="15" customHeight="1">
      <c r="A10" s="62">
        <v>208</v>
      </c>
      <c r="B10" s="118" t="s">
        <v>85</v>
      </c>
      <c r="C10" s="118" t="s">
        <v>84</v>
      </c>
      <c r="D10" s="62" t="s">
        <v>47</v>
      </c>
      <c r="E10" s="119">
        <v>44.64</v>
      </c>
      <c r="F10" s="164"/>
      <c r="G10" s="103"/>
      <c r="H10" s="122"/>
      <c r="I10" s="164"/>
      <c r="J10" s="122"/>
      <c r="K10" s="119">
        <v>44.64</v>
      </c>
    </row>
    <row r="11" spans="1:11" ht="15" customHeight="1">
      <c r="A11" s="62">
        <v>208</v>
      </c>
      <c r="B11" s="118" t="s">
        <v>85</v>
      </c>
      <c r="C11" s="118" t="s">
        <v>86</v>
      </c>
      <c r="D11" s="62" t="s">
        <v>48</v>
      </c>
      <c r="E11" s="119">
        <v>21.37</v>
      </c>
      <c r="F11" s="164"/>
      <c r="G11" s="103"/>
      <c r="H11" s="122"/>
      <c r="I11" s="164"/>
      <c r="J11" s="122"/>
      <c r="K11" s="119">
        <v>21.37</v>
      </c>
    </row>
    <row r="12" spans="1:11" ht="15" customHeight="1">
      <c r="A12" s="62">
        <v>210</v>
      </c>
      <c r="B12" s="118"/>
      <c r="C12" s="118"/>
      <c r="D12" s="62" t="s">
        <v>49</v>
      </c>
      <c r="E12" s="119">
        <v>24.6</v>
      </c>
      <c r="F12" s="164"/>
      <c r="G12" s="103"/>
      <c r="H12" s="122"/>
      <c r="I12" s="164"/>
      <c r="J12" s="122"/>
      <c r="K12" s="119">
        <v>24.6</v>
      </c>
    </row>
    <row r="13" spans="1:11" ht="15" customHeight="1">
      <c r="A13" s="62"/>
      <c r="B13" s="118" t="s">
        <v>87</v>
      </c>
      <c r="C13" s="118"/>
      <c r="D13" s="62" t="s">
        <v>50</v>
      </c>
      <c r="E13" s="119">
        <v>24.6</v>
      </c>
      <c r="F13" s="164"/>
      <c r="G13" s="103"/>
      <c r="H13" s="122"/>
      <c r="I13" s="164"/>
      <c r="J13" s="122"/>
      <c r="K13" s="119">
        <v>24.6</v>
      </c>
    </row>
    <row r="14" spans="1:11" ht="15" customHeight="1">
      <c r="A14" s="62">
        <v>210</v>
      </c>
      <c r="B14" s="118" t="s">
        <v>88</v>
      </c>
      <c r="C14" s="118" t="s">
        <v>89</v>
      </c>
      <c r="D14" s="62" t="s">
        <v>90</v>
      </c>
      <c r="E14" s="119">
        <v>24.6</v>
      </c>
      <c r="F14" s="164"/>
      <c r="G14" s="103"/>
      <c r="H14" s="122"/>
      <c r="I14" s="164"/>
      <c r="J14" s="122"/>
      <c r="K14" s="119">
        <v>24.6</v>
      </c>
    </row>
    <row r="15" spans="1:11" ht="15" customHeight="1">
      <c r="A15" s="62">
        <v>221</v>
      </c>
      <c r="B15" s="118"/>
      <c r="C15" s="118"/>
      <c r="D15" s="62" t="s">
        <v>52</v>
      </c>
      <c r="E15" s="119">
        <v>826.3</v>
      </c>
      <c r="F15" s="164"/>
      <c r="G15" s="103"/>
      <c r="H15" s="122"/>
      <c r="I15" s="164"/>
      <c r="J15" s="122"/>
      <c r="K15" s="119">
        <v>826.3</v>
      </c>
    </row>
    <row r="16" spans="1:11" ht="15" customHeight="1">
      <c r="A16" s="62"/>
      <c r="B16" s="118" t="s">
        <v>89</v>
      </c>
      <c r="C16" s="118"/>
      <c r="D16" s="62" t="s">
        <v>53</v>
      </c>
      <c r="E16" s="119">
        <v>32.17</v>
      </c>
      <c r="F16" s="164"/>
      <c r="G16" s="103"/>
      <c r="H16" s="122"/>
      <c r="I16" s="164"/>
      <c r="J16" s="122"/>
      <c r="K16" s="119">
        <v>32.17</v>
      </c>
    </row>
    <row r="17" spans="1:11" ht="15" customHeight="1">
      <c r="A17" s="62">
        <v>221</v>
      </c>
      <c r="B17" s="118" t="s">
        <v>91</v>
      </c>
      <c r="C17" s="118" t="s">
        <v>92</v>
      </c>
      <c r="D17" s="62" t="s">
        <v>54</v>
      </c>
      <c r="E17" s="119">
        <v>32.17</v>
      </c>
      <c r="F17" s="164"/>
      <c r="G17" s="103"/>
      <c r="H17" s="122"/>
      <c r="I17" s="164"/>
      <c r="J17" s="122"/>
      <c r="K17" s="119">
        <v>32.17</v>
      </c>
    </row>
    <row r="18" spans="1:11" ht="15" customHeight="1">
      <c r="A18" s="62"/>
      <c r="B18" s="118" t="s">
        <v>93</v>
      </c>
      <c r="C18" s="118"/>
      <c r="D18" s="62" t="s">
        <v>94</v>
      </c>
      <c r="E18" s="119">
        <v>794.13</v>
      </c>
      <c r="F18" s="164"/>
      <c r="G18" s="103"/>
      <c r="H18" s="122"/>
      <c r="I18" s="164"/>
      <c r="J18" s="122"/>
      <c r="K18" s="119">
        <v>794.13</v>
      </c>
    </row>
    <row r="19" spans="1:11" ht="15" customHeight="1">
      <c r="A19" s="62">
        <v>221</v>
      </c>
      <c r="B19" s="118" t="s">
        <v>96</v>
      </c>
      <c r="C19" s="118" t="s">
        <v>89</v>
      </c>
      <c r="D19" s="62" t="s">
        <v>97</v>
      </c>
      <c r="E19" s="119">
        <v>794.13</v>
      </c>
      <c r="F19" s="164"/>
      <c r="G19" s="103"/>
      <c r="H19" s="122"/>
      <c r="I19" s="164"/>
      <c r="J19" s="122"/>
      <c r="K19" s="119">
        <v>794.13</v>
      </c>
    </row>
    <row r="20" spans="1:11" ht="15" customHeight="1">
      <c r="A20" s="142"/>
      <c r="B20" s="142"/>
      <c r="C20" s="142"/>
      <c r="D20" s="65"/>
      <c r="E20" s="164"/>
      <c r="F20" s="164"/>
      <c r="G20" s="103"/>
      <c r="H20" s="122"/>
      <c r="I20" s="164"/>
      <c r="J20" s="122"/>
      <c r="K20" s="122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37"/>
  <sheetViews>
    <sheetView showGridLines="0" showZeros="0" workbookViewId="0" topLeftCell="A1">
      <selection activeCell="E35" sqref="E35"/>
    </sheetView>
  </sheetViews>
  <sheetFormatPr defaultColWidth="9.16015625" defaultRowHeight="12.75" customHeight="1"/>
  <cols>
    <col min="1" max="1" width="7.33203125" style="146" customWidth="1"/>
    <col min="2" max="2" width="9.16015625" style="147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85" t="s">
        <v>124</v>
      </c>
      <c r="B1" s="85"/>
      <c r="C1" s="85"/>
      <c r="D1" s="85"/>
      <c r="E1" s="85"/>
      <c r="F1" s="85"/>
    </row>
    <row r="2" spans="1:6" ht="15.75" customHeight="1">
      <c r="A2" s="148"/>
      <c r="B2" s="149"/>
      <c r="C2" s="85"/>
      <c r="D2" s="85"/>
      <c r="F2" s="132" t="s">
        <v>125</v>
      </c>
    </row>
    <row r="3" spans="1:6" s="60" customFormat="1" ht="15.75" customHeight="1">
      <c r="A3" s="5" t="s">
        <v>126</v>
      </c>
      <c r="B3" s="5"/>
      <c r="C3" s="6"/>
      <c r="D3" s="6"/>
      <c r="F3" s="132" t="s">
        <v>25</v>
      </c>
    </row>
    <row r="4" spans="1:6" s="66" customFormat="1" ht="24" customHeight="1">
      <c r="A4" s="150" t="s">
        <v>79</v>
      </c>
      <c r="B4" s="150"/>
      <c r="C4" s="75" t="s">
        <v>80</v>
      </c>
      <c r="D4" s="75" t="s">
        <v>127</v>
      </c>
      <c r="E4" s="75"/>
      <c r="F4" s="75"/>
    </row>
    <row r="5" spans="1:6" s="66" customFormat="1" ht="22.5" customHeight="1">
      <c r="A5" s="150" t="s">
        <v>81</v>
      </c>
      <c r="B5" s="151" t="s">
        <v>82</v>
      </c>
      <c r="C5" s="75"/>
      <c r="D5" s="75" t="s">
        <v>66</v>
      </c>
      <c r="E5" s="75" t="s">
        <v>128</v>
      </c>
      <c r="F5" s="75" t="s">
        <v>129</v>
      </c>
    </row>
    <row r="6" spans="1:6" s="66" customFormat="1" ht="19.5" customHeight="1">
      <c r="A6" s="150"/>
      <c r="B6" s="151"/>
      <c r="C6" s="75" t="s">
        <v>130</v>
      </c>
      <c r="D6" s="152">
        <f>D7+D18+D33</f>
        <v>916.91</v>
      </c>
      <c r="E6" s="152">
        <f>E7+E18+E33</f>
        <v>432.1</v>
      </c>
      <c r="F6" s="152">
        <f>F7+F18+F33</f>
        <v>484.81000000000006</v>
      </c>
    </row>
    <row r="7" spans="1:6" s="60" customFormat="1" ht="19.5" customHeight="1">
      <c r="A7" s="153" t="s">
        <v>131</v>
      </c>
      <c r="B7" s="153"/>
      <c r="C7" s="154" t="s">
        <v>70</v>
      </c>
      <c r="D7" s="152">
        <f>D8+D9+D10+D11+D12+D13+D14+D15+D16</f>
        <v>426.99</v>
      </c>
      <c r="E7" s="152">
        <f>E8+E9+E10+E11+E12+E13+E14+E15+E16</f>
        <v>426.99</v>
      </c>
      <c r="F7" s="120"/>
    </row>
    <row r="8" spans="1:6" s="60" customFormat="1" ht="19.5" customHeight="1">
      <c r="A8" s="153"/>
      <c r="B8" s="153" t="s">
        <v>92</v>
      </c>
      <c r="C8" s="154" t="s">
        <v>132</v>
      </c>
      <c r="D8" s="152">
        <v>181.89</v>
      </c>
      <c r="E8" s="152">
        <v>181.89</v>
      </c>
      <c r="F8" s="120"/>
    </row>
    <row r="9" spans="1:6" s="60" customFormat="1" ht="19.5" customHeight="1">
      <c r="A9" s="153"/>
      <c r="B9" s="153" t="s">
        <v>89</v>
      </c>
      <c r="C9" s="154" t="s">
        <v>133</v>
      </c>
      <c r="D9" s="152">
        <v>95.64</v>
      </c>
      <c r="E9" s="152">
        <v>95.64</v>
      </c>
      <c r="F9" s="120"/>
    </row>
    <row r="10" spans="1:6" s="60" customFormat="1" ht="19.5" customHeight="1">
      <c r="A10" s="153"/>
      <c r="B10" s="153" t="s">
        <v>93</v>
      </c>
      <c r="C10" s="154" t="s">
        <v>134</v>
      </c>
      <c r="D10" s="152">
        <v>15.96</v>
      </c>
      <c r="E10" s="152">
        <v>15.96</v>
      </c>
      <c r="F10" s="120"/>
    </row>
    <row r="11" spans="1:6" s="60" customFormat="1" ht="19.5" customHeight="1">
      <c r="A11" s="153"/>
      <c r="B11" s="153" t="s">
        <v>135</v>
      </c>
      <c r="C11" s="154" t="s">
        <v>136</v>
      </c>
      <c r="D11" s="152">
        <v>44.64</v>
      </c>
      <c r="E11" s="152">
        <v>44.64</v>
      </c>
      <c r="F11" s="120"/>
    </row>
    <row r="12" spans="1:6" s="60" customFormat="1" ht="19.5" customHeight="1">
      <c r="A12" s="153"/>
      <c r="B12" s="153" t="s">
        <v>137</v>
      </c>
      <c r="C12" s="154" t="s">
        <v>138</v>
      </c>
      <c r="D12" s="152">
        <v>21.37</v>
      </c>
      <c r="E12" s="152">
        <v>21.37</v>
      </c>
      <c r="F12" s="120"/>
    </row>
    <row r="13" spans="1:6" s="60" customFormat="1" ht="19.5" customHeight="1">
      <c r="A13" s="153"/>
      <c r="B13" s="153" t="s">
        <v>139</v>
      </c>
      <c r="C13" s="154" t="s">
        <v>140</v>
      </c>
      <c r="D13" s="152">
        <v>24.6</v>
      </c>
      <c r="E13" s="152">
        <v>24.6</v>
      </c>
      <c r="F13" s="120"/>
    </row>
    <row r="14" spans="1:6" s="60" customFormat="1" ht="19.5" customHeight="1">
      <c r="A14" s="153"/>
      <c r="B14" s="153" t="s">
        <v>141</v>
      </c>
      <c r="C14" s="154" t="s">
        <v>142</v>
      </c>
      <c r="D14" s="152">
        <v>0.72</v>
      </c>
      <c r="E14" s="152">
        <v>0.72</v>
      </c>
      <c r="F14" s="120"/>
    </row>
    <row r="15" spans="1:6" s="60" customFormat="1" ht="19.5" customHeight="1">
      <c r="A15" s="153"/>
      <c r="B15" s="153" t="s">
        <v>143</v>
      </c>
      <c r="C15" s="154" t="s">
        <v>144</v>
      </c>
      <c r="D15" s="152">
        <v>32.17</v>
      </c>
      <c r="E15" s="152">
        <v>32.17</v>
      </c>
      <c r="F15" s="120"/>
    </row>
    <row r="16" spans="1:6" s="60" customFormat="1" ht="19.5" customHeight="1">
      <c r="A16" s="153"/>
      <c r="B16" s="153" t="s">
        <v>145</v>
      </c>
      <c r="C16" s="154" t="s">
        <v>146</v>
      </c>
      <c r="D16" s="152">
        <v>10</v>
      </c>
      <c r="E16" s="152">
        <v>10</v>
      </c>
      <c r="F16" s="120"/>
    </row>
    <row r="17" spans="1:6" s="60" customFormat="1" ht="19.5" customHeight="1">
      <c r="A17" s="153"/>
      <c r="B17" s="153" t="s">
        <v>147</v>
      </c>
      <c r="C17" s="154" t="s">
        <v>148</v>
      </c>
      <c r="D17" s="152"/>
      <c r="E17" s="152"/>
      <c r="F17" s="120"/>
    </row>
    <row r="18" spans="1:6" s="60" customFormat="1" ht="19.5" customHeight="1">
      <c r="A18" s="153" t="s">
        <v>149</v>
      </c>
      <c r="B18" s="153"/>
      <c r="C18" s="154" t="s">
        <v>71</v>
      </c>
      <c r="D18" s="152">
        <v>484.81</v>
      </c>
      <c r="E18" s="155"/>
      <c r="F18" s="152">
        <f>F19+F22+F23+F24+F25+F26+F27+F29+F30+F31+F32</f>
        <v>484.81000000000006</v>
      </c>
    </row>
    <row r="19" spans="1:6" s="60" customFormat="1" ht="19.5" customHeight="1">
      <c r="A19" s="153"/>
      <c r="B19" s="153" t="s">
        <v>92</v>
      </c>
      <c r="C19" s="154" t="s">
        <v>150</v>
      </c>
      <c r="D19" s="152"/>
      <c r="E19" s="155"/>
      <c r="F19" s="152">
        <v>6.34</v>
      </c>
    </row>
    <row r="20" spans="1:6" s="60" customFormat="1" ht="19.5" customHeight="1">
      <c r="A20" s="153"/>
      <c r="B20" s="153" t="s">
        <v>84</v>
      </c>
      <c r="C20" s="154" t="s">
        <v>151</v>
      </c>
      <c r="D20" s="152"/>
      <c r="E20" s="155"/>
      <c r="F20" s="152"/>
    </row>
    <row r="21" spans="1:6" s="60" customFormat="1" ht="19.5" customHeight="1">
      <c r="A21" s="153"/>
      <c r="B21" s="153" t="s">
        <v>86</v>
      </c>
      <c r="C21" s="154" t="s">
        <v>152</v>
      </c>
      <c r="D21" s="152"/>
      <c r="E21" s="155"/>
      <c r="F21" s="152"/>
    </row>
    <row r="22" spans="1:6" s="60" customFormat="1" ht="19.5" customHeight="1">
      <c r="A22" s="153"/>
      <c r="B22" s="153" t="s">
        <v>153</v>
      </c>
      <c r="C22" s="154" t="s">
        <v>154</v>
      </c>
      <c r="D22" s="152"/>
      <c r="E22" s="155"/>
      <c r="F22" s="152">
        <v>3</v>
      </c>
    </row>
    <row r="23" spans="1:6" s="60" customFormat="1" ht="19.5" customHeight="1">
      <c r="A23" s="153"/>
      <c r="B23" s="153" t="s">
        <v>135</v>
      </c>
      <c r="C23" s="154" t="s">
        <v>155</v>
      </c>
      <c r="D23" s="152"/>
      <c r="E23" s="155"/>
      <c r="F23" s="152">
        <v>13.17</v>
      </c>
    </row>
    <row r="24" spans="1:6" s="60" customFormat="1" ht="19.5" customHeight="1">
      <c r="A24" s="153"/>
      <c r="B24" s="153" t="s">
        <v>137</v>
      </c>
      <c r="C24" s="154" t="s">
        <v>156</v>
      </c>
      <c r="D24" s="152"/>
      <c r="E24" s="155"/>
      <c r="F24" s="152">
        <v>7.2</v>
      </c>
    </row>
    <row r="25" spans="1:6" s="60" customFormat="1" ht="19.5" customHeight="1">
      <c r="A25" s="153"/>
      <c r="B25" s="153" t="s">
        <v>87</v>
      </c>
      <c r="C25" s="154" t="s">
        <v>157</v>
      </c>
      <c r="D25" s="152"/>
      <c r="E25" s="155"/>
      <c r="F25" s="152">
        <v>3</v>
      </c>
    </row>
    <row r="26" spans="1:6" s="60" customFormat="1" ht="19.5" customHeight="1">
      <c r="A26" s="153"/>
      <c r="B26" s="153" t="s">
        <v>158</v>
      </c>
      <c r="C26" s="154" t="s">
        <v>159</v>
      </c>
      <c r="D26" s="152"/>
      <c r="E26" s="155"/>
      <c r="F26" s="152">
        <v>0.9</v>
      </c>
    </row>
    <row r="27" spans="1:6" s="60" customFormat="1" ht="19.5" customHeight="1">
      <c r="A27" s="153"/>
      <c r="B27" s="153" t="s">
        <v>160</v>
      </c>
      <c r="C27" s="154" t="s">
        <v>161</v>
      </c>
      <c r="D27" s="152"/>
      <c r="E27" s="155"/>
      <c r="F27" s="152">
        <v>409.47</v>
      </c>
    </row>
    <row r="28" spans="1:6" s="60" customFormat="1" ht="19.5" customHeight="1">
      <c r="A28" s="153"/>
      <c r="B28" s="153" t="s">
        <v>162</v>
      </c>
      <c r="C28" s="154" t="s">
        <v>163</v>
      </c>
      <c r="D28" s="152"/>
      <c r="E28" s="155"/>
      <c r="F28" s="152"/>
    </row>
    <row r="29" spans="1:6" s="60" customFormat="1" ht="19.5" customHeight="1">
      <c r="A29" s="153"/>
      <c r="B29" s="153" t="s">
        <v>164</v>
      </c>
      <c r="C29" s="154" t="s">
        <v>165</v>
      </c>
      <c r="D29" s="152"/>
      <c r="E29" s="155"/>
      <c r="F29" s="152">
        <v>5.2</v>
      </c>
    </row>
    <row r="30" spans="1:6" s="60" customFormat="1" ht="19.5" customHeight="1">
      <c r="A30" s="153"/>
      <c r="B30" s="153" t="s">
        <v>166</v>
      </c>
      <c r="C30" s="154" t="s">
        <v>167</v>
      </c>
      <c r="D30" s="152"/>
      <c r="E30" s="155"/>
      <c r="F30" s="152">
        <v>4</v>
      </c>
    </row>
    <row r="31" spans="1:6" s="60" customFormat="1" ht="19.5" customHeight="1">
      <c r="A31" s="153"/>
      <c r="B31" s="153" t="s">
        <v>168</v>
      </c>
      <c r="C31" s="154" t="s">
        <v>169</v>
      </c>
      <c r="D31" s="152"/>
      <c r="E31" s="155"/>
      <c r="F31" s="152">
        <v>29.99</v>
      </c>
    </row>
    <row r="32" spans="1:6" s="60" customFormat="1" ht="19.5" customHeight="1">
      <c r="A32" s="153"/>
      <c r="B32" s="153" t="s">
        <v>170</v>
      </c>
      <c r="C32" s="154" t="s">
        <v>171</v>
      </c>
      <c r="D32" s="152"/>
      <c r="E32" s="155"/>
      <c r="F32" s="152">
        <v>2.54</v>
      </c>
    </row>
    <row r="33" spans="1:6" s="60" customFormat="1" ht="19.5" customHeight="1">
      <c r="A33" s="153" t="s">
        <v>172</v>
      </c>
      <c r="B33" s="153"/>
      <c r="C33" s="154" t="s">
        <v>173</v>
      </c>
      <c r="D33" s="152">
        <v>5.11</v>
      </c>
      <c r="E33" s="152">
        <v>5.11</v>
      </c>
      <c r="F33" s="120"/>
    </row>
    <row r="34" spans="1:6" s="60" customFormat="1" ht="19.5" customHeight="1">
      <c r="A34" s="153"/>
      <c r="B34" s="153" t="s">
        <v>92</v>
      </c>
      <c r="C34" s="154" t="s">
        <v>174</v>
      </c>
      <c r="D34" s="152"/>
      <c r="E34" s="152"/>
      <c r="F34" s="120"/>
    </row>
    <row r="35" spans="1:6" s="60" customFormat="1" ht="19.5" customHeight="1">
      <c r="A35" s="153"/>
      <c r="B35" s="153" t="s">
        <v>89</v>
      </c>
      <c r="C35" s="154" t="s">
        <v>175</v>
      </c>
      <c r="D35" s="152"/>
      <c r="E35" s="152">
        <v>4.77</v>
      </c>
      <c r="F35" s="120"/>
    </row>
    <row r="36" spans="1:6" s="60" customFormat="1" ht="19.5" customHeight="1">
      <c r="A36" s="153"/>
      <c r="B36" s="153"/>
      <c r="C36" s="154" t="s">
        <v>176</v>
      </c>
      <c r="D36" s="152"/>
      <c r="E36" s="152">
        <v>0.04</v>
      </c>
      <c r="F36" s="120"/>
    </row>
    <row r="37" spans="1:6" s="60" customFormat="1" ht="19.5" customHeight="1">
      <c r="A37" s="153"/>
      <c r="B37" s="153" t="s">
        <v>170</v>
      </c>
      <c r="C37" s="154" t="s">
        <v>177</v>
      </c>
      <c r="D37" s="152"/>
      <c r="E37" s="152">
        <v>0.3</v>
      </c>
      <c r="F37" s="120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workbookViewId="0" topLeftCell="A1">
      <selection activeCell="E2" sqref="A1:K16384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5" customFormat="1" ht="27">
      <c r="A1" s="108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60" customFormat="1" ht="17.25" customHeight="1">
      <c r="A2" s="136"/>
      <c r="B2" s="137"/>
      <c r="C2" s="137"/>
      <c r="D2" s="137"/>
      <c r="E2" s="137"/>
      <c r="F2" s="137"/>
      <c r="G2" s="137"/>
      <c r="H2" s="137"/>
      <c r="K2" s="145" t="s">
        <v>179</v>
      </c>
    </row>
    <row r="3" spans="1:11" ht="18.75" customHeight="1">
      <c r="A3" s="5" t="s">
        <v>122</v>
      </c>
      <c r="B3" s="5"/>
      <c r="C3" s="6"/>
      <c r="D3" s="127"/>
      <c r="E3" s="127"/>
      <c r="F3" s="127"/>
      <c r="G3" s="127"/>
      <c r="H3" s="127"/>
      <c r="K3" s="133" t="s">
        <v>25</v>
      </c>
    </row>
    <row r="4" spans="1:11" s="40" customFormat="1" ht="27" customHeight="1">
      <c r="A4" s="76" t="s">
        <v>63</v>
      </c>
      <c r="B4" s="76" t="s">
        <v>79</v>
      </c>
      <c r="C4" s="76"/>
      <c r="D4" s="76"/>
      <c r="E4" s="75" t="s">
        <v>80</v>
      </c>
      <c r="F4" s="75" t="s">
        <v>113</v>
      </c>
      <c r="G4" s="75"/>
      <c r="H4" s="75"/>
      <c r="I4" s="75"/>
      <c r="J4" s="75"/>
      <c r="K4" s="75"/>
    </row>
    <row r="5" spans="1:11" s="40" customFormat="1" ht="36.75" customHeight="1">
      <c r="A5" s="76"/>
      <c r="B5" s="76" t="s">
        <v>81</v>
      </c>
      <c r="C5" s="76" t="s">
        <v>82</v>
      </c>
      <c r="D5" s="75" t="s">
        <v>83</v>
      </c>
      <c r="E5" s="75"/>
      <c r="F5" s="75" t="s">
        <v>66</v>
      </c>
      <c r="G5" s="12" t="s">
        <v>116</v>
      </c>
      <c r="H5" s="12" t="s">
        <v>117</v>
      </c>
      <c r="I5" s="12" t="s">
        <v>118</v>
      </c>
      <c r="J5" s="12" t="s">
        <v>41</v>
      </c>
      <c r="K5" s="12" t="s">
        <v>119</v>
      </c>
    </row>
    <row r="6" spans="1:11" s="60" customFormat="1" ht="12.75" customHeight="1">
      <c r="A6" s="138"/>
      <c r="B6" s="139"/>
      <c r="C6" s="139"/>
      <c r="D6" s="138"/>
      <c r="E6" s="140" t="s">
        <v>66</v>
      </c>
      <c r="F6" s="141"/>
      <c r="G6" s="141"/>
      <c r="H6" s="141"/>
      <c r="I6" s="141"/>
      <c r="J6" s="138"/>
      <c r="K6" s="138"/>
    </row>
    <row r="7" spans="1:11" s="60" customFormat="1" ht="12.75" customHeight="1">
      <c r="A7" s="139" t="s">
        <v>180</v>
      </c>
      <c r="B7" s="139"/>
      <c r="C7" s="139"/>
      <c r="D7" s="138"/>
      <c r="E7" s="140" t="s">
        <v>69</v>
      </c>
      <c r="F7" s="141"/>
      <c r="G7" s="141"/>
      <c r="H7" s="141"/>
      <c r="I7" s="141"/>
      <c r="J7" s="138"/>
      <c r="K7" s="138"/>
    </row>
    <row r="8" spans="1:11" s="60" customFormat="1" ht="12.75" customHeight="1">
      <c r="A8" s="139"/>
      <c r="B8" s="142" t="s">
        <v>181</v>
      </c>
      <c r="C8" s="142"/>
      <c r="D8" s="142"/>
      <c r="E8" s="65" t="s">
        <v>31</v>
      </c>
      <c r="F8" s="143"/>
      <c r="G8" s="143"/>
      <c r="H8" s="141"/>
      <c r="I8" s="141"/>
      <c r="J8" s="138"/>
      <c r="K8" s="138"/>
    </row>
    <row r="9" spans="1:11" s="60" customFormat="1" ht="12.75" customHeight="1">
      <c r="A9" s="139"/>
      <c r="B9" s="142"/>
      <c r="C9" s="142" t="s">
        <v>92</v>
      </c>
      <c r="D9" s="142"/>
      <c r="E9" s="65" t="s">
        <v>33</v>
      </c>
      <c r="F9" s="143"/>
      <c r="G9" s="143"/>
      <c r="H9" s="141"/>
      <c r="I9" s="141"/>
      <c r="J9" s="138"/>
      <c r="K9" s="138"/>
    </row>
    <row r="10" spans="1:11" ht="12.75" customHeight="1">
      <c r="A10" s="125"/>
      <c r="B10" s="142" t="s">
        <v>182</v>
      </c>
      <c r="C10" s="142" t="s">
        <v>182</v>
      </c>
      <c r="D10" s="142" t="s">
        <v>92</v>
      </c>
      <c r="E10" s="65" t="s">
        <v>35</v>
      </c>
      <c r="F10" s="144"/>
      <c r="G10" s="144"/>
      <c r="H10" s="125"/>
      <c r="I10" s="125"/>
      <c r="J10" s="125"/>
      <c r="K10" s="125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N26" sqref="N26"/>
    </sheetView>
  </sheetViews>
  <sheetFormatPr defaultColWidth="9.33203125" defaultRowHeight="11.25"/>
  <cols>
    <col min="1" max="1" width="24.16015625" style="60" customWidth="1"/>
    <col min="2" max="4" width="7.16015625" style="60" customWidth="1"/>
    <col min="5" max="5" width="19" style="60" customWidth="1"/>
    <col min="6" max="10" width="14.33203125" style="60" customWidth="1"/>
    <col min="11" max="16384" width="9.33203125" style="60" customWidth="1"/>
  </cols>
  <sheetData>
    <row r="1" spans="1:11" ht="35.25" customHeight="1">
      <c r="A1" s="126" t="s">
        <v>183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 customHeight="1">
      <c r="K2" s="132"/>
    </row>
    <row r="3" spans="1:11" ht="22.5" customHeight="1">
      <c r="A3" s="5" t="s">
        <v>122</v>
      </c>
      <c r="B3" s="5"/>
      <c r="C3" s="6"/>
      <c r="D3" s="127"/>
      <c r="E3" s="127"/>
      <c r="F3" s="127"/>
      <c r="G3" s="127"/>
      <c r="H3" s="127"/>
      <c r="K3" s="133"/>
    </row>
    <row r="4" spans="1:11" s="66" customFormat="1" ht="24" customHeight="1">
      <c r="A4" s="76" t="s">
        <v>63</v>
      </c>
      <c r="B4" s="76" t="s">
        <v>79</v>
      </c>
      <c r="C4" s="76"/>
      <c r="D4" s="76"/>
      <c r="E4" s="75" t="s">
        <v>80</v>
      </c>
      <c r="F4" s="75" t="s">
        <v>113</v>
      </c>
      <c r="G4" s="75"/>
      <c r="H4" s="75"/>
      <c r="I4" s="75"/>
      <c r="J4" s="75"/>
      <c r="K4" s="75"/>
    </row>
    <row r="5" spans="1:11" s="66" customFormat="1" ht="40.5" customHeight="1">
      <c r="A5" s="76"/>
      <c r="B5" s="76" t="s">
        <v>81</v>
      </c>
      <c r="C5" s="76" t="s">
        <v>82</v>
      </c>
      <c r="D5" s="75" t="s">
        <v>83</v>
      </c>
      <c r="E5" s="75"/>
      <c r="F5" s="75" t="s">
        <v>66</v>
      </c>
      <c r="G5" s="12" t="s">
        <v>116</v>
      </c>
      <c r="H5" s="12" t="s">
        <v>117</v>
      </c>
      <c r="I5" s="12" t="s">
        <v>118</v>
      </c>
      <c r="J5" s="12" t="s">
        <v>41</v>
      </c>
      <c r="K5" s="12" t="s">
        <v>119</v>
      </c>
    </row>
    <row r="6" spans="1:11" s="66" customFormat="1" ht="23.25" customHeight="1">
      <c r="A6" s="52"/>
      <c r="B6" s="53"/>
      <c r="C6" s="53"/>
      <c r="D6" s="53"/>
      <c r="E6" s="54" t="s">
        <v>66</v>
      </c>
      <c r="F6" s="128">
        <f>SUM(G6:J6)</f>
        <v>0</v>
      </c>
      <c r="G6" s="128">
        <f>SUM(G7:G10)</f>
        <v>0</v>
      </c>
      <c r="H6" s="128">
        <f>SUM(H7:H10)</f>
        <v>0</v>
      </c>
      <c r="I6" s="128">
        <f>SUM(I7:I10)</f>
        <v>0</v>
      </c>
      <c r="J6" s="128">
        <f>SUM(J7:J10)</f>
        <v>0</v>
      </c>
      <c r="K6" s="134"/>
    </row>
    <row r="7" spans="1:11" ht="19.5" customHeight="1">
      <c r="A7" s="15"/>
      <c r="B7" s="129"/>
      <c r="C7" s="129"/>
      <c r="D7" s="129"/>
      <c r="E7" s="104"/>
      <c r="F7" s="103">
        <f>SUM(G7:J7)</f>
        <v>0</v>
      </c>
      <c r="G7" s="103"/>
      <c r="H7" s="103"/>
      <c r="I7" s="103"/>
      <c r="J7" s="103"/>
      <c r="K7" s="122"/>
    </row>
    <row r="8" spans="1:11" ht="19.5" customHeight="1">
      <c r="A8" s="15"/>
      <c r="B8" s="129"/>
      <c r="C8" s="129"/>
      <c r="D8" s="129"/>
      <c r="E8" s="104"/>
      <c r="F8" s="103">
        <f>SUM(G8:J8)</f>
        <v>0</v>
      </c>
      <c r="G8" s="103"/>
      <c r="H8" s="103"/>
      <c r="I8" s="103"/>
      <c r="J8" s="103"/>
      <c r="K8" s="122"/>
    </row>
    <row r="9" spans="1:11" ht="19.5" customHeight="1">
      <c r="A9" s="15"/>
      <c r="B9" s="129"/>
      <c r="C9" s="129"/>
      <c r="D9" s="129"/>
      <c r="E9" s="104"/>
      <c r="F9" s="103">
        <f>SUM(G9:J9)</f>
        <v>0</v>
      </c>
      <c r="G9" s="103"/>
      <c r="H9" s="103"/>
      <c r="I9" s="103"/>
      <c r="J9" s="103"/>
      <c r="K9" s="122"/>
    </row>
    <row r="10" spans="1:11" ht="19.5" customHeight="1">
      <c r="A10" s="130"/>
      <c r="B10" s="129"/>
      <c r="C10" s="129"/>
      <c r="D10" s="129"/>
      <c r="E10" s="104"/>
      <c r="F10" s="103"/>
      <c r="G10" s="103"/>
      <c r="H10" s="103"/>
      <c r="I10" s="103"/>
      <c r="J10" s="103"/>
      <c r="K10" s="122"/>
    </row>
    <row r="11" spans="1:1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ht="12">
      <c r="E12" s="83"/>
    </row>
    <row r="16" ht="12">
      <c r="G16" s="83"/>
    </row>
    <row r="17" ht="12">
      <c r="C17" s="83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34" style="60" customWidth="1"/>
    <col min="2" max="4" width="7.16015625" style="60" customWidth="1"/>
    <col min="5" max="5" width="17.83203125" style="60" customWidth="1"/>
    <col min="6" max="10" width="14.33203125" style="60" customWidth="1"/>
    <col min="11" max="11" width="11.33203125" style="60" customWidth="1"/>
    <col min="12" max="16384" width="9.16015625" style="60" customWidth="1"/>
  </cols>
  <sheetData>
    <row r="1" spans="1:11" ht="35.25" customHeight="1">
      <c r="A1" s="126" t="s">
        <v>184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ht="15.75" customHeight="1">
      <c r="K2" s="132"/>
    </row>
    <row r="3" spans="1:11" ht="12">
      <c r="A3" s="5" t="s">
        <v>61</v>
      </c>
      <c r="B3" s="5"/>
      <c r="C3" s="6"/>
      <c r="D3" s="127"/>
      <c r="E3" s="127"/>
      <c r="F3" s="127"/>
      <c r="G3" s="127"/>
      <c r="H3" s="127"/>
      <c r="K3" s="133"/>
    </row>
    <row r="4" spans="1:11" s="66" customFormat="1" ht="24" customHeight="1">
      <c r="A4" s="76" t="s">
        <v>63</v>
      </c>
      <c r="B4" s="76" t="s">
        <v>79</v>
      </c>
      <c r="C4" s="76"/>
      <c r="D4" s="76"/>
      <c r="E4" s="75" t="s">
        <v>80</v>
      </c>
      <c r="F4" s="75" t="s">
        <v>113</v>
      </c>
      <c r="G4" s="75"/>
      <c r="H4" s="75"/>
      <c r="I4" s="75"/>
      <c r="J4" s="75"/>
      <c r="K4" s="75"/>
    </row>
    <row r="5" spans="1:11" s="66" customFormat="1" ht="40.5" customHeight="1">
      <c r="A5" s="76"/>
      <c r="B5" s="76" t="s">
        <v>81</v>
      </c>
      <c r="C5" s="76" t="s">
        <v>82</v>
      </c>
      <c r="D5" s="75" t="s">
        <v>83</v>
      </c>
      <c r="E5" s="75"/>
      <c r="F5" s="75" t="s">
        <v>66</v>
      </c>
      <c r="G5" s="12" t="s">
        <v>116</v>
      </c>
      <c r="H5" s="12" t="s">
        <v>117</v>
      </c>
      <c r="I5" s="12" t="s">
        <v>118</v>
      </c>
      <c r="J5" s="12" t="s">
        <v>41</v>
      </c>
      <c r="K5" s="12" t="s">
        <v>119</v>
      </c>
    </row>
    <row r="6" spans="1:11" s="66" customFormat="1" ht="23.25" customHeight="1">
      <c r="A6" s="52"/>
      <c r="B6" s="53"/>
      <c r="C6" s="53"/>
      <c r="D6" s="53"/>
      <c r="E6" s="54" t="s">
        <v>66</v>
      </c>
      <c r="F6" s="128">
        <f>SUM(G6:J6)</f>
        <v>0</v>
      </c>
      <c r="G6" s="128">
        <f>SUM(G7:G10)</f>
        <v>0</v>
      </c>
      <c r="H6" s="128">
        <f>SUM(H7:H10)</f>
        <v>0</v>
      </c>
      <c r="I6" s="128">
        <f>SUM(I7:I10)</f>
        <v>0</v>
      </c>
      <c r="J6" s="128">
        <f>SUM(J7:J10)</f>
        <v>0</v>
      </c>
      <c r="K6" s="134"/>
    </row>
    <row r="7" spans="1:11" ht="12">
      <c r="A7" s="15"/>
      <c r="B7" s="129"/>
      <c r="C7" s="129"/>
      <c r="D7" s="129"/>
      <c r="E7" s="104"/>
      <c r="F7" s="103">
        <f>SUM(G7:J7)</f>
        <v>0</v>
      </c>
      <c r="G7" s="103"/>
      <c r="H7" s="103"/>
      <c r="I7" s="103"/>
      <c r="J7" s="103"/>
      <c r="K7" s="122"/>
    </row>
    <row r="8" spans="1:11" ht="12">
      <c r="A8" s="15"/>
      <c r="B8" s="129"/>
      <c r="C8" s="129"/>
      <c r="D8" s="129"/>
      <c r="E8" s="104"/>
      <c r="F8" s="103">
        <f>SUM(G8:J8)</f>
        <v>0</v>
      </c>
      <c r="G8" s="103"/>
      <c r="H8" s="103"/>
      <c r="I8" s="103"/>
      <c r="J8" s="103"/>
      <c r="K8" s="122"/>
    </row>
    <row r="9" spans="1:11" ht="12">
      <c r="A9" s="15"/>
      <c r="B9" s="129"/>
      <c r="C9" s="129"/>
      <c r="D9" s="129"/>
      <c r="E9" s="104"/>
      <c r="F9" s="103">
        <f>SUM(G9:J9)</f>
        <v>0</v>
      </c>
      <c r="G9" s="103"/>
      <c r="H9" s="103"/>
      <c r="I9" s="103"/>
      <c r="J9" s="103"/>
      <c r="K9" s="122"/>
    </row>
    <row r="10" spans="1:11" ht="12">
      <c r="A10" s="130"/>
      <c r="B10" s="129"/>
      <c r="C10" s="129"/>
      <c r="D10" s="129"/>
      <c r="E10" s="104"/>
      <c r="F10" s="103"/>
      <c r="G10" s="103"/>
      <c r="H10" s="103"/>
      <c r="I10" s="103"/>
      <c r="J10" s="103"/>
      <c r="K10" s="122"/>
    </row>
    <row r="11" spans="1:11" ht="14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</row>
    <row r="12" ht="12">
      <c r="E12" s="83"/>
    </row>
    <row r="16" ht="12">
      <c r="G16" s="83"/>
    </row>
    <row r="17" ht="12">
      <c r="C17" s="83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C1">
      <selection activeCell="H10" sqref="H10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62.5" style="0" customWidth="1"/>
    <col min="4" max="4" width="7.83203125" style="0" bestFit="1" customWidth="1"/>
    <col min="5" max="5" width="8.66015625" style="0" customWidth="1"/>
    <col min="6" max="6" width="8.16015625" style="0" customWidth="1"/>
    <col min="7" max="7" width="9.66015625" style="0" customWidth="1"/>
    <col min="8" max="8" width="10.83203125" style="0" customWidth="1"/>
    <col min="9" max="9" width="11.83203125" style="0" customWidth="1"/>
    <col min="10" max="10" width="9" style="0" customWidth="1"/>
    <col min="11" max="11" width="10" style="0" customWidth="1"/>
    <col min="12" max="12" width="13.83203125" style="0" customWidth="1"/>
    <col min="13" max="13" width="10" style="0" customWidth="1"/>
  </cols>
  <sheetData>
    <row r="1" spans="1:13" ht="36.75" customHeight="1">
      <c r="A1" s="108" t="s">
        <v>185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8" customHeight="1">
      <c r="A2" s="60"/>
      <c r="B2" s="60"/>
      <c r="C2" s="60"/>
      <c r="D2" s="60"/>
      <c r="E2" s="60"/>
      <c r="F2" s="60"/>
      <c r="G2" s="60"/>
      <c r="H2" s="60"/>
      <c r="I2" s="60"/>
      <c r="M2" s="68" t="s">
        <v>186</v>
      </c>
    </row>
    <row r="3" spans="1:13" ht="21" customHeight="1">
      <c r="A3" s="5" t="s">
        <v>122</v>
      </c>
      <c r="B3" s="5"/>
      <c r="C3" s="6"/>
      <c r="D3" s="60"/>
      <c r="E3" s="60"/>
      <c r="F3" s="60"/>
      <c r="G3" s="60"/>
      <c r="H3" s="60"/>
      <c r="I3" s="60"/>
      <c r="K3" s="60"/>
      <c r="M3" s="124" t="s">
        <v>25</v>
      </c>
    </row>
    <row r="4" spans="1:13" s="40" customFormat="1" ht="29.25" customHeight="1">
      <c r="A4" s="109" t="s">
        <v>63</v>
      </c>
      <c r="B4" s="110" t="s">
        <v>187</v>
      </c>
      <c r="C4" s="110" t="s">
        <v>188</v>
      </c>
      <c r="D4" s="12" t="s">
        <v>105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s="40" customFormat="1" ht="41.25" customHeight="1">
      <c r="A5" s="111"/>
      <c r="B5" s="112"/>
      <c r="C5" s="112"/>
      <c r="D5" s="110" t="s">
        <v>66</v>
      </c>
      <c r="E5" s="12" t="s">
        <v>30</v>
      </c>
      <c r="F5" s="12"/>
      <c r="G5" s="12" t="s">
        <v>34</v>
      </c>
      <c r="H5" s="12" t="s">
        <v>36</v>
      </c>
      <c r="I5" s="12" t="s">
        <v>38</v>
      </c>
      <c r="J5" s="12" t="s">
        <v>40</v>
      </c>
      <c r="K5" s="12" t="s">
        <v>42</v>
      </c>
      <c r="L5" s="12"/>
      <c r="M5" s="12" t="s">
        <v>45</v>
      </c>
    </row>
    <row r="6" spans="1:13" s="40" customFormat="1" ht="60.75" customHeight="1">
      <c r="A6" s="113"/>
      <c r="B6" s="114"/>
      <c r="C6" s="114"/>
      <c r="D6" s="114"/>
      <c r="E6" s="12" t="s">
        <v>69</v>
      </c>
      <c r="F6" s="12" t="s">
        <v>32</v>
      </c>
      <c r="G6" s="12"/>
      <c r="H6" s="12"/>
      <c r="I6" s="12"/>
      <c r="J6" s="12"/>
      <c r="K6" s="12" t="s">
        <v>69</v>
      </c>
      <c r="L6" s="94" t="s">
        <v>32</v>
      </c>
      <c r="M6" s="12"/>
    </row>
    <row r="7" spans="1:13" ht="19.5" customHeight="1">
      <c r="A7" s="115" t="s">
        <v>66</v>
      </c>
      <c r="B7" s="101"/>
      <c r="C7" s="101" t="s">
        <v>189</v>
      </c>
      <c r="D7" s="18"/>
      <c r="E7" s="18">
        <f>E8+E12</f>
        <v>0</v>
      </c>
      <c r="F7" s="18">
        <f>F8+F12</f>
        <v>0</v>
      </c>
      <c r="G7" s="18"/>
      <c r="H7" s="18"/>
      <c r="I7" s="18"/>
      <c r="J7" s="18"/>
      <c r="K7" s="122"/>
      <c r="L7" s="95"/>
      <c r="M7" s="95"/>
    </row>
    <row r="8" spans="1:13" s="107" customFormat="1" ht="19.5" customHeight="1">
      <c r="A8" s="15" t="s">
        <v>180</v>
      </c>
      <c r="B8" s="15"/>
      <c r="C8" s="116" t="s">
        <v>69</v>
      </c>
      <c r="D8" s="17">
        <f>D9+D10+D11+D12+D13</f>
        <v>786.0400000000001</v>
      </c>
      <c r="E8" s="18">
        <f>E9+E10+E11</f>
        <v>0</v>
      </c>
      <c r="F8" s="18">
        <f>F9+F10+F11</f>
        <v>0</v>
      </c>
      <c r="G8" s="18"/>
      <c r="H8" s="18"/>
      <c r="I8" s="18"/>
      <c r="J8" s="17">
        <f>J9+J10+J11+J12+J13</f>
        <v>786.0400000000001</v>
      </c>
      <c r="K8" s="120"/>
      <c r="L8" s="125"/>
      <c r="M8" s="125"/>
    </row>
    <row r="9" spans="1:13" ht="144" customHeight="1">
      <c r="A9" s="15"/>
      <c r="B9" s="117"/>
      <c r="C9" s="118" t="s">
        <v>190</v>
      </c>
      <c r="D9" s="119">
        <v>115.66</v>
      </c>
      <c r="E9" s="18"/>
      <c r="F9" s="120"/>
      <c r="G9" s="120"/>
      <c r="H9" s="120"/>
      <c r="I9" s="120"/>
      <c r="J9" s="119">
        <v>115.66</v>
      </c>
      <c r="K9" s="122"/>
      <c r="L9" s="95"/>
      <c r="M9" s="95"/>
    </row>
    <row r="10" spans="1:13" ht="87" customHeight="1">
      <c r="A10" s="15"/>
      <c r="B10" s="117"/>
      <c r="C10" s="118" t="s">
        <v>191</v>
      </c>
      <c r="D10" s="119">
        <v>389.3</v>
      </c>
      <c r="E10" s="18"/>
      <c r="F10" s="120"/>
      <c r="G10" s="120"/>
      <c r="H10" s="120"/>
      <c r="I10" s="120"/>
      <c r="J10" s="119">
        <v>389.3</v>
      </c>
      <c r="K10" s="122"/>
      <c r="L10" s="95"/>
      <c r="M10" s="95"/>
    </row>
    <row r="11" spans="1:13" ht="54" customHeight="1">
      <c r="A11" s="15"/>
      <c r="B11" s="117"/>
      <c r="C11" s="118" t="s">
        <v>192</v>
      </c>
      <c r="D11" s="119">
        <v>87.8</v>
      </c>
      <c r="E11" s="18"/>
      <c r="F11" s="120"/>
      <c r="G11" s="120"/>
      <c r="H11" s="120"/>
      <c r="I11" s="120"/>
      <c r="J11" s="119">
        <v>87.8</v>
      </c>
      <c r="K11" s="122"/>
      <c r="L11" s="95"/>
      <c r="M11" s="95"/>
    </row>
    <row r="12" spans="1:13" s="107" customFormat="1" ht="145.5" customHeight="1">
      <c r="A12" s="15" t="s">
        <v>193</v>
      </c>
      <c r="B12" s="15"/>
      <c r="C12" s="118" t="s">
        <v>194</v>
      </c>
      <c r="D12" s="119">
        <v>159.18</v>
      </c>
      <c r="E12" s="18">
        <f>E13</f>
        <v>0</v>
      </c>
      <c r="F12" s="18">
        <f>F13</f>
        <v>0</v>
      </c>
      <c r="G12" s="120"/>
      <c r="H12" s="120"/>
      <c r="I12" s="120"/>
      <c r="J12" s="119">
        <v>159.18</v>
      </c>
      <c r="K12" s="120"/>
      <c r="L12" s="125"/>
      <c r="M12" s="125"/>
    </row>
    <row r="13" spans="1:13" ht="72" customHeight="1">
      <c r="A13" s="15"/>
      <c r="B13" s="121"/>
      <c r="C13" s="118" t="s">
        <v>195</v>
      </c>
      <c r="D13" s="119">
        <v>34.1</v>
      </c>
      <c r="E13" s="122"/>
      <c r="F13" s="120"/>
      <c r="G13" s="120"/>
      <c r="H13" s="120"/>
      <c r="I13" s="120"/>
      <c r="J13" s="119">
        <v>34.1</v>
      </c>
      <c r="K13" s="122"/>
      <c r="L13" s="95"/>
      <c r="M13" s="95"/>
    </row>
    <row r="14" spans="1:13" ht="12.75" customHeigh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</sheetData>
  <sheetProtection/>
  <mergeCells count="15">
    <mergeCell ref="A1:M1"/>
    <mergeCell ref="A3:C3"/>
    <mergeCell ref="D4:M4"/>
    <mergeCell ref="E5:F5"/>
    <mergeCell ref="K5:L5"/>
    <mergeCell ref="A14:M14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7">
      <selection activeCell="D13" sqref="D1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0.3320312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85" t="s">
        <v>196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4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O2" s="105" t="s">
        <v>197</v>
      </c>
    </row>
    <row r="3" spans="1:15" ht="15.75" customHeight="1">
      <c r="A3" s="5" t="s">
        <v>126</v>
      </c>
      <c r="B3" s="5"/>
      <c r="C3" s="6"/>
      <c r="O3" s="93" t="s">
        <v>25</v>
      </c>
    </row>
    <row r="4" spans="1:15" s="40" customFormat="1" ht="26.25" customHeight="1">
      <c r="A4" s="97" t="s">
        <v>63</v>
      </c>
      <c r="B4" s="97" t="s">
        <v>198</v>
      </c>
      <c r="C4" s="97" t="s">
        <v>199</v>
      </c>
      <c r="D4" s="97" t="s">
        <v>200</v>
      </c>
      <c r="E4" s="97" t="s">
        <v>201</v>
      </c>
      <c r="F4" s="9" t="s">
        <v>105</v>
      </c>
      <c r="G4" s="9"/>
      <c r="H4" s="9"/>
      <c r="I4" s="9"/>
      <c r="J4" s="9"/>
      <c r="K4" s="9"/>
      <c r="L4" s="9"/>
      <c r="M4" s="9"/>
      <c r="N4" s="9"/>
      <c r="O4" s="9"/>
    </row>
    <row r="5" spans="1:15" s="40" customFormat="1" ht="40.5" customHeight="1">
      <c r="A5" s="98"/>
      <c r="B5" s="98"/>
      <c r="C5" s="98"/>
      <c r="D5" s="98"/>
      <c r="E5" s="98"/>
      <c r="F5" s="11" t="s">
        <v>66</v>
      </c>
      <c r="G5" s="12" t="s">
        <v>30</v>
      </c>
      <c r="H5" s="12"/>
      <c r="I5" s="12" t="s">
        <v>34</v>
      </c>
      <c r="J5" s="12" t="s">
        <v>36</v>
      </c>
      <c r="K5" s="12" t="s">
        <v>38</v>
      </c>
      <c r="L5" s="12" t="s">
        <v>40</v>
      </c>
      <c r="M5" s="12" t="s">
        <v>42</v>
      </c>
      <c r="N5" s="12"/>
      <c r="O5" s="12" t="s">
        <v>45</v>
      </c>
    </row>
    <row r="6" spans="1:15" s="40" customFormat="1" ht="48" customHeight="1">
      <c r="A6" s="99"/>
      <c r="B6" s="99"/>
      <c r="C6" s="99"/>
      <c r="D6" s="99"/>
      <c r="E6" s="99">
        <f>SUM(E7:E15)</f>
        <v>0</v>
      </c>
      <c r="F6" s="14"/>
      <c r="G6" s="12" t="s">
        <v>69</v>
      </c>
      <c r="H6" s="12" t="s">
        <v>32</v>
      </c>
      <c r="I6" s="12"/>
      <c r="J6" s="12"/>
      <c r="K6" s="12"/>
      <c r="L6" s="12"/>
      <c r="M6" s="12" t="s">
        <v>69</v>
      </c>
      <c r="N6" s="94" t="s">
        <v>32</v>
      </c>
      <c r="O6" s="12"/>
    </row>
    <row r="7" spans="1:15" s="40" customFormat="1" ht="33" customHeight="1">
      <c r="A7" s="9" t="s">
        <v>66</v>
      </c>
      <c r="B7" s="100"/>
      <c r="C7" s="101"/>
      <c r="D7" s="101" t="s">
        <v>189</v>
      </c>
      <c r="E7" s="102">
        <f>SUM(E8:E16)</f>
        <v>0</v>
      </c>
      <c r="F7" s="103">
        <f>F8+F9</f>
        <v>384.5</v>
      </c>
      <c r="G7" s="18"/>
      <c r="H7" s="31"/>
      <c r="I7" s="31"/>
      <c r="J7" s="31"/>
      <c r="K7" s="31"/>
      <c r="L7" s="31">
        <f>L8+L9</f>
        <v>384.5</v>
      </c>
      <c r="M7" s="106"/>
      <c r="N7" s="106"/>
      <c r="O7" s="106"/>
    </row>
    <row r="8" spans="1:15" s="40" customFormat="1" ht="21.75" customHeight="1">
      <c r="A8" s="101" t="s">
        <v>62</v>
      </c>
      <c r="B8" s="100" t="s">
        <v>202</v>
      </c>
      <c r="C8" s="101" t="s">
        <v>203</v>
      </c>
      <c r="D8" s="101"/>
      <c r="E8" s="102"/>
      <c r="F8" s="103">
        <v>172</v>
      </c>
      <c r="G8" s="18"/>
      <c r="H8" s="31"/>
      <c r="I8" s="31"/>
      <c r="J8" s="31"/>
      <c r="K8" s="31"/>
      <c r="L8" s="31">
        <v>172</v>
      </c>
      <c r="M8" s="106"/>
      <c r="N8" s="106"/>
      <c r="O8" s="106"/>
    </row>
    <row r="9" spans="1:15" s="40" customFormat="1" ht="21.75" customHeight="1">
      <c r="A9" s="101" t="s">
        <v>62</v>
      </c>
      <c r="B9" s="100" t="s">
        <v>204</v>
      </c>
      <c r="C9" s="101" t="s">
        <v>205</v>
      </c>
      <c r="D9" s="101"/>
      <c r="E9" s="102"/>
      <c r="F9" s="103">
        <v>212.5</v>
      </c>
      <c r="G9" s="18"/>
      <c r="H9" s="31"/>
      <c r="I9" s="31"/>
      <c r="J9" s="31"/>
      <c r="K9" s="31"/>
      <c r="L9" s="31">
        <v>212.5</v>
      </c>
      <c r="M9" s="106"/>
      <c r="N9" s="106"/>
      <c r="O9" s="106"/>
    </row>
    <row r="10" spans="1:15" s="40" customFormat="1" ht="21.75" customHeight="1">
      <c r="A10" s="101"/>
      <c r="B10" s="100"/>
      <c r="C10" s="101"/>
      <c r="D10" s="101"/>
      <c r="E10" s="102"/>
      <c r="F10" s="103"/>
      <c r="G10" s="18"/>
      <c r="H10" s="31"/>
      <c r="I10" s="31"/>
      <c r="J10" s="31"/>
      <c r="K10" s="31"/>
      <c r="L10" s="31"/>
      <c r="M10" s="106"/>
      <c r="N10" s="106"/>
      <c r="O10" s="106"/>
    </row>
    <row r="11" spans="1:15" s="40" customFormat="1" ht="21.75" customHeight="1">
      <c r="A11" s="101"/>
      <c r="B11" s="100"/>
      <c r="C11" s="101"/>
      <c r="D11" s="101"/>
      <c r="E11" s="102"/>
      <c r="F11" s="103"/>
      <c r="G11" s="18"/>
      <c r="H11" s="31"/>
      <c r="I11" s="31"/>
      <c r="J11" s="31"/>
      <c r="K11" s="31"/>
      <c r="L11" s="31"/>
      <c r="M11" s="106"/>
      <c r="N11" s="106"/>
      <c r="O11" s="106"/>
    </row>
    <row r="12" spans="1:15" s="40" customFormat="1" ht="21.75" customHeight="1">
      <c r="A12" s="101"/>
      <c r="B12" s="100"/>
      <c r="C12" s="101"/>
      <c r="D12" s="101"/>
      <c r="E12" s="102"/>
      <c r="F12" s="103"/>
      <c r="G12" s="18"/>
      <c r="H12" s="31"/>
      <c r="I12" s="31"/>
      <c r="J12" s="31"/>
      <c r="K12" s="31"/>
      <c r="L12" s="31"/>
      <c r="M12" s="106"/>
      <c r="N12" s="106"/>
      <c r="O12" s="106"/>
    </row>
    <row r="13" spans="1:15" s="40" customFormat="1" ht="21.75" customHeight="1">
      <c r="A13" s="101"/>
      <c r="B13" s="100"/>
      <c r="C13" s="101"/>
      <c r="D13" s="101"/>
      <c r="E13" s="102"/>
      <c r="F13" s="103"/>
      <c r="G13" s="18"/>
      <c r="H13" s="31"/>
      <c r="I13" s="31"/>
      <c r="J13" s="31"/>
      <c r="K13" s="31"/>
      <c r="L13" s="31"/>
      <c r="M13" s="106"/>
      <c r="N13" s="106"/>
      <c r="O13" s="106"/>
    </row>
    <row r="14" spans="1:15" s="40" customFormat="1" ht="21.75" customHeight="1">
      <c r="A14" s="101"/>
      <c r="B14" s="100"/>
      <c r="C14" s="101"/>
      <c r="D14" s="101"/>
      <c r="E14" s="102"/>
      <c r="F14" s="103"/>
      <c r="G14" s="18"/>
      <c r="H14" s="31"/>
      <c r="I14" s="31"/>
      <c r="J14" s="31"/>
      <c r="K14" s="31"/>
      <c r="L14" s="31"/>
      <c r="M14" s="106"/>
      <c r="N14" s="106"/>
      <c r="O14" s="106"/>
    </row>
    <row r="15" spans="1:15" ht="21.75" customHeight="1">
      <c r="A15" s="15"/>
      <c r="B15" s="104"/>
      <c r="C15" s="15"/>
      <c r="D15" s="15" t="s">
        <v>189</v>
      </c>
      <c r="E15" s="102">
        <f>SUM(E16:E20)</f>
        <v>0</v>
      </c>
      <c r="F15" s="103"/>
      <c r="G15" s="18"/>
      <c r="H15" s="95"/>
      <c r="I15" s="95"/>
      <c r="J15" s="95"/>
      <c r="K15" s="95"/>
      <c r="L15" s="95"/>
      <c r="M15" s="95"/>
      <c r="N15" s="95"/>
      <c r="O15" s="95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5" t="s">
        <v>206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9"/>
      <c r="Q1" s="89"/>
      <c r="R1" s="89"/>
    </row>
    <row r="2" spans="1:15" ht="2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O2" s="90" t="s">
        <v>207</v>
      </c>
    </row>
    <row r="3" spans="1:15" ht="21.75" customHeight="1">
      <c r="A3" s="5" t="s">
        <v>61</v>
      </c>
      <c r="B3" s="5"/>
      <c r="C3" s="6"/>
      <c r="D3" s="87"/>
      <c r="E3" s="87"/>
      <c r="F3" s="87"/>
      <c r="G3" s="87"/>
      <c r="H3" s="87"/>
      <c r="I3" s="87"/>
      <c r="J3" s="91"/>
      <c r="K3" s="92"/>
      <c r="O3" s="93" t="s">
        <v>25</v>
      </c>
    </row>
    <row r="4" spans="1:15" ht="60">
      <c r="A4" s="12" t="s">
        <v>208</v>
      </c>
      <c r="B4" s="12" t="s">
        <v>209</v>
      </c>
      <c r="C4" s="12" t="s">
        <v>210</v>
      </c>
      <c r="D4" s="12" t="s">
        <v>211</v>
      </c>
      <c r="E4" s="12" t="s">
        <v>212</v>
      </c>
      <c r="F4" s="12" t="s">
        <v>213</v>
      </c>
      <c r="G4" s="12" t="s">
        <v>214</v>
      </c>
      <c r="H4" s="12" t="s">
        <v>215</v>
      </c>
      <c r="I4" s="12" t="s">
        <v>216</v>
      </c>
      <c r="J4" s="12" t="s">
        <v>34</v>
      </c>
      <c r="K4" s="12" t="s">
        <v>36</v>
      </c>
      <c r="L4" s="12" t="s">
        <v>38</v>
      </c>
      <c r="M4" s="12" t="s">
        <v>40</v>
      </c>
      <c r="N4" s="12" t="s">
        <v>42</v>
      </c>
      <c r="O4" s="94" t="s">
        <v>45</v>
      </c>
    </row>
    <row r="5" spans="1:15" ht="12.75" customHeight="1">
      <c r="A5" s="88"/>
      <c r="B5" s="88"/>
      <c r="C5" s="88"/>
      <c r="D5" s="88"/>
      <c r="E5" s="88"/>
      <c r="F5" s="88"/>
      <c r="G5" s="88"/>
      <c r="H5" s="88"/>
      <c r="I5" s="88"/>
      <c r="J5" s="95"/>
      <c r="K5" s="95"/>
      <c r="L5" s="95"/>
      <c r="M5" s="95"/>
      <c r="N5" s="95"/>
      <c r="O5" s="95"/>
    </row>
    <row r="6" spans="1:15" ht="12.75" customHeight="1">
      <c r="A6" s="88"/>
      <c r="B6" s="88"/>
      <c r="C6" s="88"/>
      <c r="D6" s="88"/>
      <c r="E6" s="88"/>
      <c r="F6" s="88"/>
      <c r="G6" s="88"/>
      <c r="H6" s="88"/>
      <c r="I6" s="88"/>
      <c r="J6" s="95"/>
      <c r="K6" s="95"/>
      <c r="L6" s="95"/>
      <c r="M6" s="95"/>
      <c r="N6" s="95"/>
      <c r="O6" s="95"/>
    </row>
    <row r="7" spans="1:15" ht="12.75" customHeight="1">
      <c r="A7" s="88"/>
      <c r="B7" s="88"/>
      <c r="C7" s="88"/>
      <c r="D7" s="88"/>
      <c r="E7" s="88"/>
      <c r="F7" s="88"/>
      <c r="G7" s="88"/>
      <c r="H7" s="88"/>
      <c r="I7" s="88"/>
      <c r="J7" s="95"/>
      <c r="K7" s="95"/>
      <c r="L7" s="95"/>
      <c r="M7" s="95"/>
      <c r="N7" s="95"/>
      <c r="O7" s="95"/>
    </row>
    <row r="8" spans="1:15" ht="12.75" customHeight="1">
      <c r="A8" s="88"/>
      <c r="B8" s="88"/>
      <c r="C8" s="88"/>
      <c r="D8" s="88"/>
      <c r="E8" s="88"/>
      <c r="F8" s="88"/>
      <c r="G8" s="88"/>
      <c r="H8" s="88"/>
      <c r="I8" s="88"/>
      <c r="J8" s="95"/>
      <c r="K8" s="95"/>
      <c r="L8" s="95"/>
      <c r="M8" s="95"/>
      <c r="N8" s="95"/>
      <c r="O8" s="95"/>
    </row>
    <row r="9" spans="1:15" ht="12.75" customHeight="1">
      <c r="A9" s="88"/>
      <c r="B9" s="88"/>
      <c r="C9" s="88"/>
      <c r="D9" s="88"/>
      <c r="E9" s="88"/>
      <c r="F9" s="88"/>
      <c r="G9" s="88"/>
      <c r="H9" s="88"/>
      <c r="I9" s="88"/>
      <c r="J9" s="95"/>
      <c r="K9" s="95"/>
      <c r="L9" s="95"/>
      <c r="M9" s="95"/>
      <c r="N9" s="95"/>
      <c r="O9" s="95"/>
    </row>
    <row r="10" spans="1:15" ht="12.75" customHeight="1">
      <c r="A10" s="88"/>
      <c r="B10" s="88"/>
      <c r="C10" s="88"/>
      <c r="D10" s="88"/>
      <c r="E10" s="88"/>
      <c r="F10" s="88"/>
      <c r="G10" s="88"/>
      <c r="H10" s="88"/>
      <c r="I10" s="88"/>
      <c r="J10" s="95"/>
      <c r="K10" s="95"/>
      <c r="L10" s="95"/>
      <c r="M10" s="95"/>
      <c r="N10" s="95"/>
      <c r="O10" s="95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7" t="s">
        <v>217</v>
      </c>
      <c r="B1" s="67"/>
      <c r="C1" s="67"/>
    </row>
    <row r="2" spans="1:3" ht="21" customHeight="1">
      <c r="A2" s="67"/>
      <c r="B2" s="67"/>
      <c r="C2" s="68" t="s">
        <v>218</v>
      </c>
    </row>
    <row r="3" spans="1:3" ht="24.75" customHeight="1">
      <c r="A3" s="69" t="s">
        <v>219</v>
      </c>
      <c r="B3" s="69"/>
      <c r="C3" s="70" t="s">
        <v>25</v>
      </c>
    </row>
    <row r="4" spans="1:16" s="66" customFormat="1" ht="30" customHeight="1">
      <c r="A4" s="71" t="s">
        <v>220</v>
      </c>
      <c r="B4" s="72" t="s">
        <v>221</v>
      </c>
      <c r="C4" s="73"/>
      <c r="F4" s="74"/>
      <c r="P4" s="74"/>
    </row>
    <row r="5" spans="1:16" s="66" customFormat="1" ht="43.5" customHeight="1">
      <c r="A5" s="71"/>
      <c r="B5" s="75" t="s">
        <v>222</v>
      </c>
      <c r="C5" s="76" t="s">
        <v>223</v>
      </c>
      <c r="E5" s="77">
        <v>3.6</v>
      </c>
      <c r="F5" s="78">
        <v>0</v>
      </c>
      <c r="G5" s="78">
        <v>0.6</v>
      </c>
      <c r="H5" s="77">
        <v>3</v>
      </c>
      <c r="I5" s="78">
        <v>0</v>
      </c>
      <c r="J5" s="77">
        <v>3</v>
      </c>
      <c r="K5" s="77">
        <v>9.4</v>
      </c>
      <c r="L5" s="78">
        <v>0</v>
      </c>
      <c r="M5" s="78">
        <v>0.7</v>
      </c>
      <c r="N5" s="77">
        <v>8.7</v>
      </c>
      <c r="O5" s="78">
        <v>0</v>
      </c>
      <c r="P5" s="77">
        <v>8.7</v>
      </c>
    </row>
    <row r="6" spans="1:16" s="66" customFormat="1" ht="34.5" customHeight="1">
      <c r="A6" s="79" t="s">
        <v>224</v>
      </c>
      <c r="B6" s="80"/>
      <c r="C6" s="81"/>
      <c r="E6" s="74"/>
      <c r="G6" s="74"/>
      <c r="I6" s="74"/>
      <c r="J6" s="74"/>
      <c r="K6" s="74"/>
      <c r="L6" s="74"/>
      <c r="M6" s="74"/>
      <c r="N6" s="74"/>
      <c r="O6" s="74"/>
      <c r="P6" s="74"/>
    </row>
    <row r="7" spans="1:16" s="60" customFormat="1" ht="34.5" customHeight="1">
      <c r="A7" s="82" t="s">
        <v>225</v>
      </c>
      <c r="B7" s="81"/>
      <c r="C7" s="81"/>
      <c r="D7" s="83"/>
      <c r="E7" s="83"/>
      <c r="F7" s="83"/>
      <c r="G7" s="83"/>
      <c r="H7" s="83"/>
      <c r="I7" s="83"/>
      <c r="J7" s="83"/>
      <c r="K7" s="83"/>
      <c r="L7" s="83"/>
      <c r="M7" s="83"/>
      <c r="O7" s="83"/>
      <c r="P7" s="83"/>
    </row>
    <row r="8" spans="1:16" s="60" customFormat="1" ht="34.5" customHeight="1">
      <c r="A8" s="84" t="s">
        <v>226</v>
      </c>
      <c r="B8" s="80">
        <v>0.9</v>
      </c>
      <c r="C8" s="81">
        <v>0.9</v>
      </c>
      <c r="D8" s="83"/>
      <c r="E8" s="83"/>
      <c r="G8" s="83"/>
      <c r="H8" s="83"/>
      <c r="I8" s="83"/>
      <c r="J8" s="83"/>
      <c r="K8" s="83"/>
      <c r="L8" s="83"/>
      <c r="M8" s="83"/>
      <c r="O8" s="83"/>
      <c r="P8" s="83"/>
    </row>
    <row r="9" spans="1:16" s="60" customFormat="1" ht="34.5" customHeight="1">
      <c r="A9" s="84" t="s">
        <v>227</v>
      </c>
      <c r="B9" s="80"/>
      <c r="C9" s="81"/>
      <c r="D9" s="83"/>
      <c r="E9" s="83"/>
      <c r="H9" s="83"/>
      <c r="I9" s="83"/>
      <c r="L9" s="83"/>
      <c r="N9" s="83"/>
      <c r="P9" s="83"/>
    </row>
    <row r="10" spans="1:9" s="60" customFormat="1" ht="34.5" customHeight="1">
      <c r="A10" s="84" t="s">
        <v>228</v>
      </c>
      <c r="B10" s="80"/>
      <c r="C10" s="81"/>
      <c r="D10" s="83"/>
      <c r="E10" s="83"/>
      <c r="F10" s="83"/>
      <c r="G10" s="83"/>
      <c r="H10" s="83"/>
      <c r="I10" s="83"/>
    </row>
    <row r="11" spans="1:8" s="60" customFormat="1" ht="34.5" customHeight="1">
      <c r="A11" s="84" t="s">
        <v>229</v>
      </c>
      <c r="B11" s="81">
        <v>4</v>
      </c>
      <c r="C11" s="81">
        <v>4.6</v>
      </c>
      <c r="D11" s="83"/>
      <c r="E11" s="83"/>
      <c r="F11" s="83"/>
      <c r="G11" s="83"/>
      <c r="H11" s="83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3"/>
  <sheetViews>
    <sheetView showGridLines="0" showZeros="0" workbookViewId="0" topLeftCell="A1">
      <selection activeCell="E12" sqref="E12"/>
    </sheetView>
  </sheetViews>
  <sheetFormatPr defaultColWidth="6.83203125" defaultRowHeight="19.5" customHeight="1"/>
  <cols>
    <col min="1" max="1" width="42.83203125" style="41" customWidth="1"/>
    <col min="2" max="2" width="7.66015625" style="42" customWidth="1"/>
    <col min="3" max="3" width="7.16015625" style="42" customWidth="1"/>
    <col min="4" max="4" width="8" style="42" customWidth="1"/>
    <col min="5" max="5" width="31.5" style="42" customWidth="1"/>
    <col min="6" max="6" width="18.16015625" style="42" customWidth="1"/>
    <col min="7" max="7" width="9" style="43" bestFit="1" customWidth="1"/>
    <col min="8" max="193" width="6.83203125" style="43" customWidth="1"/>
    <col min="194" max="194" width="6.83203125" style="0" customWidth="1"/>
  </cols>
  <sheetData>
    <row r="1" spans="1:6" s="37" customFormat="1" ht="36.75" customHeight="1">
      <c r="A1" s="44" t="s">
        <v>230</v>
      </c>
      <c r="B1" s="44"/>
      <c r="C1" s="44"/>
      <c r="D1" s="44"/>
      <c r="E1" s="44"/>
      <c r="F1" s="44"/>
    </row>
    <row r="2" spans="1:6" s="37" customFormat="1" ht="24" customHeight="1">
      <c r="A2" s="45"/>
      <c r="B2" s="45"/>
      <c r="C2" s="45"/>
      <c r="D2" s="45"/>
      <c r="E2" s="45"/>
      <c r="F2" s="46" t="s">
        <v>231</v>
      </c>
    </row>
    <row r="3" spans="1:6" s="37" customFormat="1" ht="15" customHeight="1">
      <c r="A3" s="5" t="s">
        <v>24</v>
      </c>
      <c r="B3" s="5"/>
      <c r="C3" s="6"/>
      <c r="D3" s="47"/>
      <c r="E3" s="47"/>
      <c r="F3" s="48" t="s">
        <v>25</v>
      </c>
    </row>
    <row r="4" spans="1:6" s="38" customFormat="1" ht="24" customHeight="1">
      <c r="A4" s="49" t="s">
        <v>63</v>
      </c>
      <c r="B4" s="12" t="s">
        <v>232</v>
      </c>
      <c r="C4" s="12"/>
      <c r="D4" s="12"/>
      <c r="E4" s="12" t="s">
        <v>80</v>
      </c>
      <c r="F4" s="50" t="s">
        <v>222</v>
      </c>
    </row>
    <row r="5" spans="1:6" s="38" customFormat="1" ht="24.75" customHeight="1">
      <c r="A5" s="49"/>
      <c r="B5" s="12"/>
      <c r="C5" s="12"/>
      <c r="D5" s="12"/>
      <c r="E5" s="12"/>
      <c r="F5" s="50"/>
    </row>
    <row r="6" spans="1:6" s="39" customFormat="1" ht="38.25" customHeight="1">
      <c r="A6" s="49"/>
      <c r="B6" s="51" t="s">
        <v>81</v>
      </c>
      <c r="C6" s="51" t="s">
        <v>82</v>
      </c>
      <c r="D6" s="51" t="s">
        <v>83</v>
      </c>
      <c r="E6" s="12"/>
      <c r="F6" s="50"/>
    </row>
    <row r="7" spans="1:193" s="40" customFormat="1" ht="15" customHeight="1">
      <c r="A7" s="52"/>
      <c r="B7" s="53"/>
      <c r="C7" s="53"/>
      <c r="D7" s="53"/>
      <c r="E7" s="54" t="s">
        <v>66</v>
      </c>
      <c r="F7" s="55">
        <v>482.27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</row>
    <row r="8" spans="1:193" s="40" customFormat="1" ht="15" customHeight="1">
      <c r="A8" s="52" t="s">
        <v>62</v>
      </c>
      <c r="B8" s="57"/>
      <c r="C8" s="57"/>
      <c r="D8" s="57"/>
      <c r="E8" s="58" t="s">
        <v>69</v>
      </c>
      <c r="F8" s="59">
        <v>482.27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</row>
    <row r="9" spans="1:6" ht="15" customHeight="1">
      <c r="A9" s="60"/>
      <c r="B9" s="61" t="s">
        <v>102</v>
      </c>
      <c r="C9" s="61"/>
      <c r="D9" s="61"/>
      <c r="E9" s="62" t="s">
        <v>52</v>
      </c>
      <c r="F9" s="63">
        <v>482.27</v>
      </c>
    </row>
    <row r="10" spans="1:6" ht="15" customHeight="1">
      <c r="A10" s="15"/>
      <c r="B10" s="61"/>
      <c r="C10" s="64" t="s">
        <v>93</v>
      </c>
      <c r="D10" s="61"/>
      <c r="E10" s="65" t="s">
        <v>233</v>
      </c>
      <c r="F10" s="63">
        <v>482.27</v>
      </c>
    </row>
    <row r="11" spans="1:6" ht="15" customHeight="1">
      <c r="A11" s="15"/>
      <c r="B11" s="61" t="s">
        <v>102</v>
      </c>
      <c r="C11" s="64" t="s">
        <v>93</v>
      </c>
      <c r="D11" s="64" t="s">
        <v>89</v>
      </c>
      <c r="E11" s="65" t="s">
        <v>234</v>
      </c>
      <c r="F11" s="63">
        <v>482.27</v>
      </c>
    </row>
    <row r="12" spans="1:6" ht="15" customHeight="1">
      <c r="A12" s="15"/>
      <c r="B12" s="61"/>
      <c r="C12" s="61"/>
      <c r="D12" s="61"/>
      <c r="E12" s="65"/>
      <c r="F12" s="63"/>
    </row>
    <row r="13" spans="1:6" ht="15" customHeight="1">
      <c r="A13" s="15"/>
      <c r="B13" s="61"/>
      <c r="C13" s="61"/>
      <c r="D13" s="64"/>
      <c r="E13" s="65"/>
      <c r="F13" s="63"/>
    </row>
    <row r="14" spans="1:6" ht="15" customHeight="1">
      <c r="A14" s="15"/>
      <c r="B14" s="61"/>
      <c r="C14" s="61"/>
      <c r="D14" s="61"/>
      <c r="E14" s="65"/>
      <c r="F14" s="63"/>
    </row>
    <row r="15" spans="1:193" s="40" customFormat="1" ht="19.5" customHeight="1">
      <c r="A15" s="15"/>
      <c r="B15" s="61"/>
      <c r="C15" s="64"/>
      <c r="D15" s="61"/>
      <c r="E15" s="65"/>
      <c r="F15" s="63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</row>
    <row r="16" spans="1:6" ht="19.5" customHeight="1">
      <c r="A16" s="15"/>
      <c r="B16" s="61"/>
      <c r="C16" s="64"/>
      <c r="D16" s="64"/>
      <c r="E16" s="65"/>
      <c r="F16" s="63"/>
    </row>
    <row r="17" spans="1:193" s="40" customFormat="1" ht="19.5" customHeight="1">
      <c r="A17" s="52"/>
      <c r="B17" s="57"/>
      <c r="C17" s="57"/>
      <c r="D17" s="57"/>
      <c r="E17" s="58"/>
      <c r="F17" s="59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</row>
    <row r="18" spans="1:6" ht="19.5" customHeight="1">
      <c r="A18" s="15"/>
      <c r="B18" s="61"/>
      <c r="C18" s="61"/>
      <c r="D18" s="61"/>
      <c r="E18" s="65"/>
      <c r="F18" s="63"/>
    </row>
    <row r="19" spans="1:6" ht="19.5" customHeight="1">
      <c r="A19" s="15"/>
      <c r="B19" s="61"/>
      <c r="C19" s="64"/>
      <c r="D19" s="61"/>
      <c r="E19" s="65"/>
      <c r="F19" s="63"/>
    </row>
    <row r="20" spans="1:6" ht="19.5" customHeight="1">
      <c r="A20" s="15"/>
      <c r="B20" s="61"/>
      <c r="C20" s="64"/>
      <c r="D20" s="64"/>
      <c r="E20" s="65"/>
      <c r="F20" s="63"/>
    </row>
    <row r="21" spans="1:6" ht="19.5" customHeight="1">
      <c r="A21" s="15"/>
      <c r="B21" s="61"/>
      <c r="C21" s="61"/>
      <c r="D21" s="61"/>
      <c r="E21" s="65"/>
      <c r="F21" s="63"/>
    </row>
    <row r="22" spans="1:6" ht="19.5" customHeight="1">
      <c r="A22" s="15"/>
      <c r="B22" s="61"/>
      <c r="C22" s="64"/>
      <c r="D22" s="61"/>
      <c r="E22" s="65"/>
      <c r="F22" s="63"/>
    </row>
    <row r="23" spans="1:6" ht="19.5" customHeight="1">
      <c r="A23" s="15"/>
      <c r="B23" s="61"/>
      <c r="C23" s="64"/>
      <c r="D23" s="64"/>
      <c r="E23" s="65"/>
      <c r="F23" s="63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tabSelected="1" workbookViewId="0" topLeftCell="A1">
      <selection activeCell="E7" sqref="E7"/>
    </sheetView>
  </sheetViews>
  <sheetFormatPr defaultColWidth="9.33203125" defaultRowHeight="11.25"/>
  <cols>
    <col min="1" max="1" width="12.5" style="2" customWidth="1"/>
    <col min="2" max="2" width="10" style="2" customWidth="1"/>
    <col min="3" max="3" width="10.5" style="2" customWidth="1"/>
    <col min="4" max="4" width="8.83203125" style="2" customWidth="1"/>
    <col min="5" max="5" width="15" style="2" customWidth="1"/>
    <col min="6" max="6" width="10.16015625" style="2" customWidth="1"/>
    <col min="7" max="7" width="13" style="2" customWidth="1"/>
    <col min="8" max="8" width="10.66015625" style="2" customWidth="1"/>
    <col min="9" max="9" width="9.83203125" style="2" customWidth="1"/>
    <col min="10" max="10" width="10.33203125" style="2" customWidth="1"/>
    <col min="11" max="11" width="12.66015625" style="2" customWidth="1"/>
    <col min="12" max="12" width="11" style="2" customWidth="1"/>
    <col min="13" max="13" width="16.66015625" style="2" customWidth="1"/>
    <col min="14" max="14" width="8" style="2" customWidth="1"/>
    <col min="15" max="15" width="9" style="2" customWidth="1"/>
    <col min="16" max="16" width="8" style="2" customWidth="1"/>
    <col min="17" max="17" width="6.16015625" style="2" customWidth="1"/>
    <col min="18" max="18" width="5.66015625" style="2" customWidth="1"/>
    <col min="19" max="19" width="13.33203125" style="2" customWidth="1"/>
    <col min="20" max="20" width="6.83203125" style="2" customWidth="1"/>
    <col min="21" max="22" width="7.5" style="2" customWidth="1"/>
    <col min="23" max="16384" width="9.33203125" style="2" customWidth="1"/>
  </cols>
  <sheetData>
    <row r="1" spans="1:22" ht="44.25" customHeight="1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2" t="s">
        <v>236</v>
      </c>
      <c r="V2" s="4"/>
    </row>
    <row r="3" spans="1:22" ht="14.25" customHeight="1">
      <c r="A3" s="5" t="s">
        <v>24</v>
      </c>
      <c r="B3" s="5"/>
      <c r="C3" s="6"/>
      <c r="D3" s="7" t="s">
        <v>237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3" t="s">
        <v>25</v>
      </c>
      <c r="V3" s="7"/>
    </row>
    <row r="4" spans="1:22" ht="16.5" customHeight="1">
      <c r="A4" s="8" t="s">
        <v>63</v>
      </c>
      <c r="B4" s="8" t="s">
        <v>187</v>
      </c>
      <c r="C4" s="9" t="s">
        <v>105</v>
      </c>
      <c r="D4" s="9"/>
      <c r="E4" s="9"/>
      <c r="F4" s="9"/>
      <c r="G4" s="9"/>
      <c r="H4" s="9"/>
      <c r="I4" s="9"/>
      <c r="J4" s="9"/>
      <c r="K4" s="9"/>
      <c r="L4" s="9"/>
      <c r="M4" s="21" t="s">
        <v>238</v>
      </c>
      <c r="N4" s="21" t="s">
        <v>239</v>
      </c>
      <c r="O4" s="22" t="s">
        <v>240</v>
      </c>
      <c r="P4" s="23"/>
      <c r="Q4" s="23"/>
      <c r="R4" s="34"/>
      <c r="S4" s="22" t="s">
        <v>241</v>
      </c>
      <c r="T4" s="23"/>
      <c r="U4" s="23"/>
      <c r="V4" s="34"/>
    </row>
    <row r="5" spans="1:22" ht="29.25" customHeight="1">
      <c r="A5" s="10"/>
      <c r="B5" s="10"/>
      <c r="C5" s="11" t="s">
        <v>66</v>
      </c>
      <c r="D5" s="12" t="s">
        <v>30</v>
      </c>
      <c r="E5" s="12"/>
      <c r="F5" s="12" t="s">
        <v>34</v>
      </c>
      <c r="G5" s="12" t="s">
        <v>36</v>
      </c>
      <c r="H5" s="12" t="s">
        <v>38</v>
      </c>
      <c r="I5" s="12" t="s">
        <v>40</v>
      </c>
      <c r="J5" s="12" t="s">
        <v>42</v>
      </c>
      <c r="K5" s="12"/>
      <c r="L5" s="12" t="s">
        <v>45</v>
      </c>
      <c r="M5" s="24"/>
      <c r="N5" s="24"/>
      <c r="O5" s="21" t="s">
        <v>242</v>
      </c>
      <c r="P5" s="21" t="s">
        <v>243</v>
      </c>
      <c r="Q5" s="21" t="s">
        <v>244</v>
      </c>
      <c r="R5" s="21" t="s">
        <v>245</v>
      </c>
      <c r="S5" s="21" t="s">
        <v>242</v>
      </c>
      <c r="T5" s="21" t="s">
        <v>243</v>
      </c>
      <c r="U5" s="21" t="s">
        <v>244</v>
      </c>
      <c r="V5" s="21" t="s">
        <v>245</v>
      </c>
    </row>
    <row r="6" spans="1:22" ht="36">
      <c r="A6" s="13"/>
      <c r="B6" s="13"/>
      <c r="C6" s="14"/>
      <c r="D6" s="12" t="s">
        <v>69</v>
      </c>
      <c r="E6" s="12" t="s">
        <v>32</v>
      </c>
      <c r="F6" s="12"/>
      <c r="G6" s="12"/>
      <c r="H6" s="12"/>
      <c r="I6" s="12"/>
      <c r="J6" s="12" t="s">
        <v>69</v>
      </c>
      <c r="K6" s="12" t="s">
        <v>32</v>
      </c>
      <c r="L6" s="12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210.75" customHeight="1">
      <c r="A7" s="15" t="s">
        <v>62</v>
      </c>
      <c r="B7" s="16" t="s">
        <v>246</v>
      </c>
      <c r="C7" s="17">
        <f>I7</f>
        <v>115.66</v>
      </c>
      <c r="D7" s="18"/>
      <c r="E7" s="19"/>
      <c r="F7" s="19"/>
      <c r="G7" s="19"/>
      <c r="H7" s="19"/>
      <c r="I7" s="26">
        <v>115.66</v>
      </c>
      <c r="J7" s="19"/>
      <c r="K7" s="19"/>
      <c r="L7" s="19"/>
      <c r="M7" s="27" t="s">
        <v>247</v>
      </c>
      <c r="N7" s="20" t="s">
        <v>248</v>
      </c>
      <c r="O7" s="28" t="s">
        <v>249</v>
      </c>
      <c r="P7" s="28"/>
      <c r="Q7" s="31"/>
      <c r="R7" s="31"/>
      <c r="S7" s="35" t="s">
        <v>250</v>
      </c>
      <c r="T7" s="35"/>
      <c r="U7" s="35"/>
      <c r="V7" s="31"/>
    </row>
    <row r="8" spans="1:22" ht="312" customHeight="1">
      <c r="A8" s="15" t="s">
        <v>62</v>
      </c>
      <c r="B8" s="16" t="s">
        <v>251</v>
      </c>
      <c r="C8" s="17">
        <f>I8</f>
        <v>389.3</v>
      </c>
      <c r="D8" s="18"/>
      <c r="E8" s="19"/>
      <c r="F8" s="19"/>
      <c r="G8" s="19"/>
      <c r="H8" s="19"/>
      <c r="I8" s="26">
        <v>389.3</v>
      </c>
      <c r="J8" s="19"/>
      <c r="K8" s="19"/>
      <c r="L8" s="19"/>
      <c r="M8" s="29" t="s">
        <v>252</v>
      </c>
      <c r="N8" s="20" t="s">
        <v>248</v>
      </c>
      <c r="O8" s="29" t="s">
        <v>253</v>
      </c>
      <c r="P8" s="30" t="s">
        <v>254</v>
      </c>
      <c r="Q8" s="30" t="s">
        <v>255</v>
      </c>
      <c r="R8" s="30"/>
      <c r="S8" s="29" t="s">
        <v>256</v>
      </c>
      <c r="T8" s="30" t="s">
        <v>257</v>
      </c>
      <c r="U8" s="30" t="s">
        <v>258</v>
      </c>
      <c r="V8" s="30"/>
    </row>
    <row r="9" spans="1:22" ht="146.25">
      <c r="A9" s="15" t="s">
        <v>62</v>
      </c>
      <c r="B9" s="16" t="s">
        <v>259</v>
      </c>
      <c r="C9" s="17">
        <f>I9</f>
        <v>87.8</v>
      </c>
      <c r="D9" s="18"/>
      <c r="E9" s="19"/>
      <c r="F9" s="19"/>
      <c r="G9" s="19"/>
      <c r="H9" s="19"/>
      <c r="I9" s="26">
        <v>87.8</v>
      </c>
      <c r="J9" s="19"/>
      <c r="K9" s="19"/>
      <c r="L9" s="19"/>
      <c r="M9" s="27" t="s">
        <v>260</v>
      </c>
      <c r="N9" s="20" t="s">
        <v>248</v>
      </c>
      <c r="O9" s="28" t="s">
        <v>261</v>
      </c>
      <c r="P9" s="31"/>
      <c r="Q9" s="31"/>
      <c r="R9" s="31"/>
      <c r="S9" s="30" t="s">
        <v>262</v>
      </c>
      <c r="T9" s="30"/>
      <c r="U9" s="30"/>
      <c r="V9" s="31"/>
    </row>
    <row r="10" spans="1:22" ht="169.5" customHeight="1">
      <c r="A10" s="15" t="s">
        <v>62</v>
      </c>
      <c r="B10" s="16" t="s">
        <v>263</v>
      </c>
      <c r="C10" s="17">
        <f>I10</f>
        <v>34.1</v>
      </c>
      <c r="D10" s="18"/>
      <c r="E10" s="19"/>
      <c r="F10" s="19"/>
      <c r="G10" s="19"/>
      <c r="H10" s="19"/>
      <c r="I10" s="26">
        <v>34.1</v>
      </c>
      <c r="J10" s="19"/>
      <c r="K10" s="19"/>
      <c r="L10" s="19"/>
      <c r="M10" s="27" t="s">
        <v>264</v>
      </c>
      <c r="N10" s="20" t="s">
        <v>248</v>
      </c>
      <c r="O10" s="28" t="s">
        <v>265</v>
      </c>
      <c r="P10" s="31"/>
      <c r="Q10" s="31"/>
      <c r="R10" s="31"/>
      <c r="S10" s="30" t="s">
        <v>266</v>
      </c>
      <c r="T10" s="36"/>
      <c r="U10" s="36"/>
      <c r="V10" s="31"/>
    </row>
    <row r="11" spans="1:22" s="1" customFormat="1" ht="333.75" customHeight="1">
      <c r="A11" s="15" t="s">
        <v>62</v>
      </c>
      <c r="B11" s="16" t="s">
        <v>267</v>
      </c>
      <c r="C11" s="17">
        <f>I11</f>
        <v>159.18</v>
      </c>
      <c r="D11" s="20"/>
      <c r="E11" s="20"/>
      <c r="F11" s="20"/>
      <c r="G11" s="20"/>
      <c r="H11" s="20"/>
      <c r="I11" s="26">
        <v>159.18</v>
      </c>
      <c r="J11" s="20"/>
      <c r="K11" s="20"/>
      <c r="L11" s="20"/>
      <c r="M11" s="30" t="s">
        <v>268</v>
      </c>
      <c r="N11" s="20" t="s">
        <v>248</v>
      </c>
      <c r="O11" s="30" t="s">
        <v>269</v>
      </c>
      <c r="P11" s="30"/>
      <c r="Q11" s="30"/>
      <c r="R11" s="28"/>
      <c r="S11" s="29" t="s">
        <v>270</v>
      </c>
      <c r="T11" s="29"/>
      <c r="U11" s="29"/>
      <c r="V11" s="28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靜爾。</cp:lastModifiedBy>
  <cp:lastPrinted>2018-02-09T03:05:34Z</cp:lastPrinted>
  <dcterms:created xsi:type="dcterms:W3CDTF">2017-01-26T02:06:17Z</dcterms:created>
  <dcterms:modified xsi:type="dcterms:W3CDTF">2020-03-26T02:33:03Z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