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944" firstSheet="21" activeTab="23"/>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s>
  <definedNames>
    <definedName name="_xlnm.Print_Area" localSheetId="39">'17一般公共预算“三公”经费'!$A$1:$C$11</definedName>
    <definedName name="_xlnm.Print_Area" localSheetId="24">'2部门收支总表（分单位）'!$A$1:$P$22</definedName>
    <definedName name="_xlnm.Print_Area" localSheetId="21">'公开表皮'!$A$1:$P$16</definedName>
    <definedName name="_xlnm.Print_Area" localSheetId="22">'目录'!$A$1:$A$21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<sst xmlns="http://schemas.openxmlformats.org/spreadsheetml/2006/main" count="2799" uniqueCount="983">
  <si>
    <t>2、试验、示范：将引进品种在我院双河基地及试验基点进行栽培试验、示范，并对其进行系统的调查、分析，总结出有效地高产栽培技术，并选出适合抚顺地区栽培的品种。</t>
  </si>
  <si>
    <t>3、野生资源收集：野生资源收集主要针对抚顺地区野生果树资源进行收集、整理。其中包括核桃、毛榛子、软枣猕猴桃等。收集的资源在我院试验基地进行驯化栽培，并对其进行系统的调查、分析，从中选出优良单株，对其进行扩繁。</t>
  </si>
  <si>
    <t>4、杂交选育：杂交选育工作主要是优质抗寒梨的杂交育种工作。</t>
  </si>
  <si>
    <t>选出适合本地种植的抗寒果树优良品种，使种植农户增产增效。</t>
  </si>
  <si>
    <t>一、完成试验材料1800份的加代任务，其中：玉米1200份，水稻200份，大豆400份。繁育、选育作物自交系及杂交组合；选育作物杂交后代及新品系。
二、完成临时用工2500个，完成本年度的科研任务。</t>
  </si>
  <si>
    <t>1200份玉米试材、200份水稻试材、400份大豆试材及其他自交系及杂交组合完成当年的加代任务。</t>
  </si>
  <si>
    <t xml:space="preserve">临时用工2350个工，完成当年的科研任务。
</t>
  </si>
  <si>
    <t>完成农作物加代任务，审定玉米品种，水稻品种，大豆品种各一个。</t>
  </si>
  <si>
    <t>临时用工2350个工，完成当年的科研任务。</t>
  </si>
  <si>
    <t>1.利用野生植物资源，开发植物源农药：我院中药材资源圃内野生药用植物品种丰富，可对圃内植物进行抗虫和抗菌筛选，初步确定可以在农业生产上应用的药用植物，后期可以开发成相应药剂，加以推广应用。2.利用微生物资源，开发生防制剂：现已掌握若干株具有生防效果的微生物菌株，在此基础上，可以进一步探究其抗菌能力和存活能力，并着手在剂型加工上进行研究；同时继续筛选有益微生物，扩大有益微生物的品种数量储备。3.完善高粱乌米的规模化生产：优化现有的播种和接种技术，待技术成熟后申请专利，并加以推广。</t>
  </si>
  <si>
    <t>利用野生植物资源，开发植物源农药：我院中药材资源圃内野生药用植物品种丰富，可对圃内植物进行抗虫和抗菌筛选，初步确定可以在农业生产上应用的药用植物，后期可以开发成相应药剂，加以推广应用。</t>
  </si>
  <si>
    <t>利用微生物资源，开发生防制剂：现已掌握若干株具有生防效果的微生物菌株，在此基础上，可以进一步探究其抗菌能力和存活能力，并着手在剂型加工上进行研究；同时继续筛选有益微生物，扩大有益微生物的品种数量储备。</t>
  </si>
  <si>
    <t>完善高粱乌米的规模化生产：优化现有的播种和接种技术，待技术成熟后申请专利，并加以推广。</t>
  </si>
  <si>
    <t>开发出植物源农药或微生物源农药1到2种。</t>
  </si>
  <si>
    <t>总结出一套完整的药用植物和有益微生物的筛选模式；在设施农业及大田农业生产中推广应用，预期应用面积1万亩以上</t>
  </si>
  <si>
    <t>减少农业生产中化学农药的使用，直至达到无公害生产标准。</t>
  </si>
  <si>
    <t>取得专利1到2项，发表科技论文科技论文3到4篇（其中SCI收录1篇）。</t>
  </si>
  <si>
    <t xml:space="preserve">1、在双河基地展示柞蚕场资源生产的香菇优新品种辽抚4号2200棒，蚕场资源生产的地栽黑木耳5000袋。2、各类食用菌优新品种继代保藏及繁育15000支。3、印发宣传手册500本。4、抚顺地区下乡跟踪服务指导30次。5、做好柞蚕项目的验收工作。
</t>
  </si>
  <si>
    <t>在双河基地展示柞蚕场资源生产的香菇优新品种辽抚4号2200棒，蚕场资源生产的地栽黑木耳5000袋。</t>
  </si>
  <si>
    <t>各类食用菌优新品种继代保藏及繁育15000支。</t>
  </si>
  <si>
    <t>印发宣传手册500本。</t>
  </si>
  <si>
    <t>抚顺地区下乡跟踪服务指导30次。</t>
  </si>
  <si>
    <t>抚顺地区下乡跟踪服务指导</t>
  </si>
  <si>
    <t>一、香菇新品种选育试验1、配制香菇杂交组合600份，确定异核体菌株100份，筛选野生驯化菌株5-7份。2、投入香菇小品种筛选试验菌株50份。其中复试菌株6份，预制试验栽培袋2800袋。3、优良菌种母种、试材等菌种保藏10000余支。二、黑木耳新品种选育试验1、配制黑木耳杂交组合300份，确定异核体菌株50份，筛选野生驯化菌株15份。2、投入香菇小品种筛选试验菌株18份。试验栽培袋2300袋。三、宣传指导培训：1、各类食用菌优新品种继代保藏及繁育15000支。2、印发宣传手册500本。3、抚顺地区下乡跟踪服务指导30次。四、试验园区护栏加固，排水。80个护栏柱脚钢筋水泥混凝土加固与排水设施。</t>
  </si>
  <si>
    <t>香菇新品种选育试验1、配制香菇杂交组合600份，确定异核体菌株100份，筛选野生驯化菌株5-7份。2、投入香菇小品种筛选试验菌株50份。其中复试菌株6份，预制试验栽培袋2800袋。3、优良菌种母种、试材等菌种保藏10000余支。</t>
  </si>
  <si>
    <t>黑木耳新品种选育试验1、配制黑木耳杂交组合300份，确定异核体菌株50份，筛选野生驯化菌株15份。2、投入香菇小品种筛选试验菌株18份。试验栽培袋2300袋。</t>
  </si>
  <si>
    <t>宣传指导培训：1、各类食用菌优新品种继代保藏及繁育15000支。2、印发宣传手册500本。3、抚顺地区下乡跟踪服务指导30次。</t>
  </si>
  <si>
    <t>试验园区护栏加固，排水。80个护栏柱脚钢筋水泥混凝土加固与排水设施。</t>
  </si>
  <si>
    <t>培育适合本地区种植的香菇黑木耳新品种，解决食用菌产业品种匮乏问题，促进稳步健康发展</t>
  </si>
  <si>
    <t>培育香菇黑木耳优良新品种，使食用菌产业提质增效。</t>
  </si>
  <si>
    <t>主要进行一些科研副产物的加工工艺研发，为延长了相关产业链条，增加产品附加值提供科学的理论基础。主要包括：有机大豆油、保健型酒、功能型饮料等加工工艺研发。</t>
  </si>
  <si>
    <t>主要进行一些科研副产物的加工工艺研发，为延长了相关产业链条，增加产品附加值提供科学的理论基础。主要包括：有机大豆油、保健型酒、功能型饮料等加工工艺研发。</t>
  </si>
  <si>
    <t>保健型酒</t>
  </si>
  <si>
    <t>有机大豆油</t>
  </si>
  <si>
    <t>功能型饮料。</t>
  </si>
  <si>
    <t>1、引进赤芍3年生种苗4000棵，油用芍药3年生种苗4000棵，油用芍药种子40kg，于第一年秋季坐畦栽植，赤芍1亩、油用芍药2亩、油用芍药种苗1亩。2、引进“抚香叶芹1号”种子20斤、种苗20000棵；接骨木种子10斤；白鲜皮种子30斤；展枝唐松草种子40斤；龙须菜种子50斤；苍术种苗8000棵。于春季土壤化冻后按不同分组条件做畦栽植，“抚香叶芹1号”4亩；接骨木2亩；白鲜皮2亩；展枝唐松草1亩；龙须菜1亩；苍术1亩。待种苗发芽后，做好田间调查，分组进行栽培实验，研究适宜栽培技术，提高产量。3、在原有药食兼用植物资源的基础上，收集20-30种新的野生药食兼用植物品种，使药食兼用植物品种达到100个。对资源圃中药食兼用植物进行田间管理及生态位调查。</t>
  </si>
  <si>
    <t>1、引进赤芍3年生种苗4000棵，油用芍药3年生种苗4000棵，油用芍药种子40kg，于第一年秋季坐畦栽植，赤芍1亩、油用芍药2亩、油用芍药种苗1亩。</t>
  </si>
  <si>
    <t>2、引进“抚香叶芹1号”种子20斤、种苗20000棵；接骨木种子10斤；白鲜皮种子30斤；展枝唐松草种子40斤；龙须菜种子50斤；苍术种苗8000棵。于春季土壤化冻后按不同分组条件做畦栽植，“抚香叶芹1号”4亩；接骨木2亩；白鲜皮2亩；展枝唐松草1亩；龙须菜1亩；苍术1亩。待种苗发芽后，做好田间调查，分组进行栽培实验，研究适宜栽培技术，提高产量。</t>
  </si>
  <si>
    <t>3、在原有药食兼用植物资源的基础上，收集20-30种新的野生药食兼用植物品种，使药食兼用植物品种达到100个。对资源圃中药食兼用植物进行田间管理及生态位调查。</t>
  </si>
  <si>
    <t>针对合理利用地区资源、保护环境和生态平衡，并将对提高地区经济发展水平起到积极作用。使种植业户增产增效。</t>
  </si>
  <si>
    <t>保证职工伙食补助</t>
  </si>
  <si>
    <t>保证职工伙食补助</t>
  </si>
  <si>
    <t xml:space="preserve">    公务运行费</t>
  </si>
  <si>
    <t>通过对农产品开展质量安全检测，发现质量安全隐患，杜绝不合格农产品流入市场，为政府决策提供依据，防止农产品质量安全事故的发生。大力发展“三品一标”，促进我市农产品质量安全提高、农业增产、农民增收。绿色新申报、续展7个企业8个产品；2家有机食品8个产品再认证；无公害新认证和复查换证25家企业64个产品；重新认证名牌农产品企业。</t>
  </si>
  <si>
    <t>2018年1月-2018年12月</t>
  </si>
  <si>
    <t>全部完成。</t>
  </si>
  <si>
    <t>通过“三品一标”认证，推进我市农业标准化水平的提高，保障农产品质量安全，维护公众健康，促进农业和农村经济发展，保障社会和谐，完成省农委对市农委每年农业标准化认证140万亩考核任务。提高农民收入、促进产业发展。</t>
  </si>
  <si>
    <t>通过农产品质量安全监督管理，提高生产者质量安全责任意识，防止出现重大农产品质量安全事故.</t>
  </si>
  <si>
    <t>2018年1月—2018年12月</t>
  </si>
  <si>
    <t>维护公众健康和社会稳定。</t>
  </si>
  <si>
    <t>完成监测任务</t>
  </si>
  <si>
    <t>全年</t>
  </si>
  <si>
    <t xml:space="preserve"> 通过为市动物卫生监督所、市畜禽流通执法大队，以及生猪产品入市管理报验处工作人员投保高危行业人身意外伤害保险，保障一线工作人员人身安全，增强工作信心，最大限度减少安全事故造成的伤害和损失，最终达到为市民服好务的工作目标。</t>
  </si>
  <si>
    <t>6月在保险公司缴纳一年含重大疫病在内的人身意外伤害保险费用。</t>
  </si>
  <si>
    <t>投保包含高致病性禽流感、布氏杆菌病、结核病等人畜共患病的人身意外伤害保险。</t>
  </si>
  <si>
    <t>每人保费标准950元，包括意外身故，残疾给付，以及住院津贴等。</t>
  </si>
  <si>
    <t>保障了市级动物卫生监督工作人员的人身安全，最大限度减少安全事故造成的伤害和损失。</t>
  </si>
  <si>
    <t>增加了一线工作人员工作的积极性和主动性，保障抚顺市民食肉安全，更好的为人民群众服务。</t>
  </si>
  <si>
    <t>通过加强对饲养场、屠宰场的日常监督管理，确保我市饲养和屠宰环节的畜产品安全；对已备案和新增备案生猪产品入市企业，根据相关法律规定逐项审查，确保备案企业符合相关标准，并在媒体上发表公告；严厉打击了我市动物、动物产品在生产、流通、仓储环节的违法行为，对动物卫生监督法律法规进行宣传，保障市民食用安全畜禽产品。</t>
  </si>
  <si>
    <t>一、全年不间断对全市动物、动物产品生产、屠宰、流通、仓储（冷库）环节进行监督检查，并于节假日期间加大检查力度。二、对“五场一站”（饲养场、隔离场、无害化处理场、屠宰场、动物交易市场、省界检查站）监督管理工作，每月对分布在全市的五场检查至少2次以上。三、对全市154家养殖厂、45家屠宰场、27家动物诊疗单位进行备案管理，按省例行性监督检查的要求严格监督检查。四、对2016年已备案的企业进行每年例行资格审查，并发布公告。五、印刷法律法规、相关政策宣传材料，张贴发放到五区三县屠宰、养殖、社区等地，开展宣传活动。</t>
  </si>
  <si>
    <t>对全市屠宰、批发、运输、仓储（冷库）等环节进行监督检查，完成200频次。</t>
  </si>
  <si>
    <t>严厉打击了我市动物饲养、经营环节，以及动物产品在生产、流通、仓储环节的违法行为。</t>
  </si>
  <si>
    <t>对全市154家养殖厂、45家屠宰场、27家动物诊疗单位进行备案管理，按省例行性监督检查的要求严格监督检查。</t>
  </si>
  <si>
    <t>生猪产品入市企业备案20家。</t>
  </si>
  <si>
    <t>基本保障供应市场的动物产品放心可靠。</t>
  </si>
  <si>
    <t>维护行业秩序，保障畜产品质量安全。</t>
  </si>
  <si>
    <t>强化日常正向管理，保障动物性食品源头安全。</t>
  </si>
  <si>
    <t>确保已备案企业符合法律规定的标准，以及出场的畜禽产品的质量安全。</t>
  </si>
  <si>
    <t>通过支付网络费用，维护硬件设备，加强日常管理等手段，达到全省信息平台运行正常，以保障全省信息平台工作顺利开展。</t>
  </si>
  <si>
    <t>2018年5月份支付1.1万元网络费,6月政府采购招标供应商，支付全年设备维护费,预计4万元，以保障信息平台正常运行。</t>
  </si>
  <si>
    <t>信息平台已正常运行2年，年平均支付网络费用1.1万元。</t>
  </si>
  <si>
    <t>市级和县级平台设备维护费用2.5万元。</t>
  </si>
  <si>
    <t>保证信息平台网络畅通，实现与省级和县级平台对接。</t>
  </si>
  <si>
    <t>维护服务器、音视频等设备正常运行，保障信息平台工作开展。</t>
  </si>
  <si>
    <t>通过对我市染疫、疑似染疫和病死、死因不明动物、动物产品的扑杀、无害化处理，达到阻止动物疫病传播及防止病死、死因不明动物及动物产品流向餐桌的目标。</t>
  </si>
  <si>
    <t>1、全年排查病死、死因不明动物：春防、秋防期间达到排查辖区内病死、死因不明动物，至少每星期一次，其他时间至少每月一次。
2、按照例行性监督检查制度对饲养场病死、死因不明动物的监督检查：对饲养场病死、死因不明动物至少按季度进行例行性监督检查。
3、对牛羊“结核、布病”检测结果呈阳性的，要进行全部扑杀、无害化处理，要达到100%。
4、对全市范围内突发的动物疫情进行扑杀和无害化处理。
5、3月政府采购消毒药品。</t>
  </si>
  <si>
    <t>对全年排查病死、死因不明的动物进行无害化处理。</t>
  </si>
  <si>
    <t>对牛羊“结核、布病”检测结果呈阳性的动物，进行全部扑杀、无害化处理。</t>
  </si>
  <si>
    <t>对全市范围内突发的动物疫情进行扑杀和无害化处理。</t>
  </si>
  <si>
    <t>预防动物疫病和人畜共患病的传播。</t>
  </si>
  <si>
    <t>防止病死、死因不明动物及动物产品流向餐桌，保证市民吃上安全的畜禽产品。</t>
  </si>
  <si>
    <t>降低养殖业经济损失，保证畜牧业持续健康发展。</t>
  </si>
  <si>
    <t>按照省农委和市政府安排组织新型农业经营主体参会</t>
  </si>
  <si>
    <t>及时准确的完成2017年每季度在全市20个国家和省级监测村及11个蛋肉鸡监测场（户）开展定点监测、数据采集核查等工作</t>
  </si>
  <si>
    <t>目标1：为全市村级防疫员投保人身意外伤害保险                                         目标2：为全市村级防疫员提供工作补贴，使补贴标准由平均每年每人3500元提高到5000元</t>
  </si>
  <si>
    <t>2018年4月投保2018人身意外伤害保险,2018年12月发放全市村防疫员补贴</t>
  </si>
  <si>
    <t>完成1万亩玉米秸秆粉碎还田机械化作业</t>
  </si>
  <si>
    <t>按照技术要求完成玉米秸秆粉碎还田机械化技术推广面积。</t>
  </si>
  <si>
    <t>1、2018年5月分解任务指标，与项目县区农机部门和农机合作社签订责任状。2、2018年10-11月开展玉米秸秆粉碎还田机械化作业。2018年12月验收拨付补贴资金。</t>
  </si>
  <si>
    <t>推广玉米秸秆粉碎还田，改善土壤有机质环境。</t>
  </si>
  <si>
    <t>农机合作社作业质量达到农户满意。</t>
  </si>
  <si>
    <t>给予685名村级防疫员投保团体人身意外伤害保险</t>
  </si>
  <si>
    <t>为基层防疫人员提供高度的人身保障，提高防疫员工作积极性，稳定村防疫员队伍，促进全市畜牧业健康发展。</t>
  </si>
  <si>
    <t>及时准确的完成2017年每季度在全市20个国家和省级监测村及11个蛋肉鸡监测场（户）开展定点监测、数据采集核查等工作</t>
  </si>
  <si>
    <t>1-12月开展统计监测工作</t>
  </si>
  <si>
    <t>为国家畜牧业预警体系提供数据。</t>
  </si>
  <si>
    <t>组织新型农业经营主体参加展会</t>
  </si>
  <si>
    <t>组织参加2次展会</t>
  </si>
  <si>
    <t>加强对我市农产品的宣传</t>
  </si>
  <si>
    <t>保证农展中心正常运转，365天不歇业。</t>
  </si>
  <si>
    <t>水电费及日常运行   1月-12月</t>
  </si>
  <si>
    <t>入驻企业户数13户，与上年持平。</t>
  </si>
  <si>
    <t>入驻企业营业收入增加10%</t>
  </si>
  <si>
    <t>健全我市农产品质量安全监管体系</t>
  </si>
  <si>
    <t>2018年1-12月，完成587名监管员工作补贴及培训工作</t>
  </si>
  <si>
    <t>聘任了587名村级农产品质量安全监管员</t>
  </si>
  <si>
    <t>延伸和补充了乡镇农产品质量安全监管体系</t>
  </si>
  <si>
    <t>农产品质量安全监督检查覆盖面达到了100%</t>
  </si>
  <si>
    <t>为从生产源头上确保农产品质量安全提供了有力支撑</t>
  </si>
  <si>
    <t>充分调动监管员工作积极性</t>
  </si>
  <si>
    <t>进一步健全我市农产品质量安全监管体系</t>
  </si>
  <si>
    <t>进一步保障全市农业生产安全和人民群众身体健康</t>
  </si>
  <si>
    <t>科学合理使用农业投入品，提高使用效率，减少农业内源性污染。</t>
  </si>
  <si>
    <t>组织试点村外出学习考察，试点村完成清产核资工作。对全市开展农村产权制度培训。印刷产权制度改革宣传材料。</t>
  </si>
  <si>
    <t>对全市开展农村产权制度改革培训</t>
  </si>
  <si>
    <t>试点村完成清产核资工作</t>
  </si>
  <si>
    <t>印刷并下发农村产权制度改革进行宣传</t>
  </si>
  <si>
    <t>维护农村集体经济组织成员全力</t>
  </si>
  <si>
    <t>促进农业发展、农民富裕、农村繁荣</t>
  </si>
  <si>
    <t>做好本辖区内县（市）之间相邻区域确权数据交错、重叠等问题处理工作，确保数据的真实准确。仲裁工作经费纳入财政保障。培训仲裁员占全部仲裁员的比例高于80%。开展政策法规培训。</t>
  </si>
  <si>
    <t>做好相邻区域确权数据交错、重叠等问题处理工作。负责市本级（含晓得涉农区）信息应用平台和数据库的规划、设计、开发和建设。</t>
  </si>
  <si>
    <t>摸清全市农村土地承包的家底。</t>
  </si>
  <si>
    <t>确保市县农村土地承包管理业务数据的及时更新。</t>
  </si>
  <si>
    <t>对全委相关执法处室和单位执法人员开展培训</t>
  </si>
  <si>
    <t>完成对各县区聘用仲裁员及仲裁办工作人员的培训</t>
  </si>
  <si>
    <t>做好农机购置补贴核实工作</t>
  </si>
  <si>
    <t>开展农机购置补贴核实工作1月--12月</t>
  </si>
  <si>
    <t>对2018年农机购置补贴进行核实</t>
  </si>
  <si>
    <t>群众满意度100%</t>
  </si>
  <si>
    <t xml:space="preserve">目标1：进一步完善“抚顺农业网”网站功能     
目标2：“抚顺农业网”网站采集农业信息4500条，指导农民农业生产。每月评选优秀信息。     
目标3：通过举办信息员培训班，提高信息员综合写作水平，确保信息员能使用“抚顺农业网”网站后台报送信息。     
目标4：刊发《农委工作动态》50期。     
</t>
  </si>
  <si>
    <t xml:space="preserve">抚顺农业网开发、维护、服务器托管、数据库备份维护 2018年1月-2018年12月
信息员培训    2018年6月开始 
设备购置    2018年9月开始 
视频会议室移动宽带网费   2018年1月开始 
</t>
  </si>
  <si>
    <t>采集农业信息4500条</t>
  </si>
  <si>
    <t>培训信息员两期，240人次</t>
  </si>
  <si>
    <t>《农委工作动态》50期</t>
  </si>
  <si>
    <t>指导全市农业信息面达100%</t>
  </si>
  <si>
    <t>维修维护工作按期完成。</t>
  </si>
  <si>
    <t>楼顶防水、楼内监控设施及水、电、暖设施等维护等项支出:2018年1月--12月</t>
  </si>
  <si>
    <t>办公楼运转正常</t>
  </si>
  <si>
    <t>年话务量达到5200例。</t>
  </si>
  <si>
    <t>市级12316金农热线分中心正常运行2018年1月-2018年12月</t>
  </si>
  <si>
    <t>帮助农民解决农业生产的产前、产中、产后难题200件。</t>
  </si>
  <si>
    <t>农民满意度100%</t>
  </si>
  <si>
    <t>按要求完成工作任务</t>
  </si>
  <si>
    <t>市纪委驻派市农委纪检组按计划开展工作</t>
  </si>
  <si>
    <t xml:space="preserve">（1）推动农产品加工业结构优化升级，统筹协调三县和东洲区重点培育4个农产品加工集聚区。
（2）加快农业废弃物资源化利用，保护农村生态环境；加快推动发展方式转变，实现农业绿色生产。                          
（3）加快推进东部山区特色农业产业发展。   </t>
  </si>
  <si>
    <t>（1）指导三县和东洲区开展编制农产品加工集聚区总体规划编制。                            
（2）以“三个”可持续发展为目标，全力推进辽东山区特色农业发展，探索建立农业可持续发展模式、集成技术和运行机制。                                                             
（3）以《特色农产品优势区建设规划纲要》中确定的清原县龙胆草和新宾县辽细辛优势品种，适时组织开展或指导两县开展中国特优区创建工作。                                           
（4）按照“产业园自愿申请，县级政府审核，市级农业主管部门初审，省农委评审认定”的程序，组织开展辽宁省现代农业产业园的申报和评审认定工作。</t>
  </si>
  <si>
    <t>三县和东洲区农产品加工集聚区总体规划编制完成。</t>
  </si>
  <si>
    <t>完成对创建国家农业可持续发展试验示范区、特色农产品优势区和现代农业产业园的申报培训、项目包装、材料印刷和业务指导工作。</t>
  </si>
  <si>
    <t>加快推进特色农业发展，进一步提升农产品加工能力、促进农业产业聚集发展，实现农业增效、农民增收。</t>
  </si>
  <si>
    <t>增强农业绿色发展能力，减少化肥农药施用量，提升秸秆、农膜、畜禽粪污等综合利用率，进一步巩固大伙房水源地综合治理成果。</t>
  </si>
  <si>
    <t>做好赏花和采摘休闲观光农业游</t>
  </si>
  <si>
    <t>2月--7月开展赏花休闲观光游，7月--12月开展采摘休闲游</t>
  </si>
  <si>
    <t>做好10条路线40个精品园区的采摘、赏花游工作</t>
  </si>
  <si>
    <t>促进我市休闲观光农业游发展</t>
  </si>
  <si>
    <t>提高“三支一扶”人员业务能力。</t>
  </si>
  <si>
    <t>聘请授课老师对各全市各乡镇及试点村开展农村产权制度改革培训会。组织试点村外出学习农村产权制度改革先进经验和做法。印刷并下发农村产权制度改革宣传材料</t>
  </si>
  <si>
    <t>2段式业务培训：2018年6月--11月</t>
  </si>
  <si>
    <t>按时完成30名在村大学生的培训任务，开展2段式培训，培训时间2周。</t>
  </si>
  <si>
    <t>业务考核合格率100%</t>
  </si>
  <si>
    <t>“三支一扶”人员满意度100%</t>
  </si>
  <si>
    <t>做好科技共建项目对接评审等工作</t>
  </si>
  <si>
    <t>与省农科院共同开展科技共建项目建设1月--12月</t>
  </si>
  <si>
    <t>召开两次科技共建会议</t>
  </si>
  <si>
    <t>提升我市农业科技水平</t>
  </si>
  <si>
    <t>通过中药材整地、播种、起获等主要生产环节的机械化作业，推进特色产业发展关键环节机械化水平。</t>
  </si>
  <si>
    <t>1、2018年2月分解任务指标，与项目县区农机部门和农民合作社签订责任状。2、2018年3月深松整地、4月播种。3、2018年10-11月起获。4、2018年12月验收拨付补贴资金。</t>
  </si>
  <si>
    <t>完成示范推广面积3000亩任务目标。</t>
  </si>
  <si>
    <t>达到节省人工成本、降低劳动强度、提高效益目的。</t>
  </si>
  <si>
    <t>采购应急储备物资，对部分物资进行维护，保证物资达到储备标准要求。对全市兽医系统有关人员进行培训，提高我市兽医系统和养殖者重大动物防控水平。</t>
  </si>
  <si>
    <t>12月前，采购应急储备物资，对部分物资进行维护。对全市兽医系统有关人员进行培训。</t>
  </si>
  <si>
    <t>采购应急储备物资并对部分物资进行维护共计1万元。</t>
  </si>
  <si>
    <t>对全市兽医系统有关人员进行培训。</t>
  </si>
  <si>
    <t>保障发生突发重大动物疫情时，有足够的应急物资，能够迅速有效的处置疫情。</t>
  </si>
  <si>
    <t>提高我市兽医系统和养殖者重大动物防控水平。</t>
  </si>
  <si>
    <t>计划完成副高、中、初级报名人员的专业技术评审工作，计划完成农业副高五级专业技术评审工作。</t>
  </si>
  <si>
    <t>7月份下发评审通知，11月份进行评审，12月份进行公示。</t>
  </si>
  <si>
    <t>按时完成2018年报名人员的评审工作</t>
  </si>
  <si>
    <t>做到评审公平、公证，参评人员满意率达到100%</t>
  </si>
  <si>
    <t xml:space="preserve">按照时间进度完成项目任务 </t>
  </si>
  <si>
    <t>2018年全年</t>
  </si>
  <si>
    <t>实现10种山野菜及中草药种苗的工厂化育苗</t>
  </si>
  <si>
    <t xml:space="preserve">归圃驯化5个中药材品种
</t>
  </si>
  <si>
    <t>2018年全年</t>
  </si>
  <si>
    <t>选育两个毛豆品种进行区域试验，选育推广三个酸樱桃品种，500个盆栽果树</t>
  </si>
  <si>
    <t>选育两个毛豆品种进行区域试验，选育推广三个酸樱桃品种，500个盆栽果树</t>
  </si>
  <si>
    <t>引进猕猴桃2个品种，繁育组培苗1万株。</t>
  </si>
  <si>
    <t>2018年全年</t>
  </si>
  <si>
    <t xml:space="preserve">引进猕猴桃2个品种，繁育组培苗1万株。
</t>
  </si>
  <si>
    <t xml:space="preserve">配制酸樱桃杂交组合20个。
</t>
  </si>
  <si>
    <t>通过基地建设，改善园艺所科研条件。</t>
  </si>
  <si>
    <t>2018年完成200平低温冷库、新建3000育苗平智能温室，10000平高标准日光温室育苗工厂，15000平日光温室试验示范区，5000平冷棚育苗工厂。
2018年--2019年完成①新建2000平园艺科技研发中心，②1000平标准组培室，</t>
  </si>
  <si>
    <t>按照时间进度完成工程建设任务</t>
  </si>
  <si>
    <t>改善科研条件，提高科研创新能力</t>
  </si>
  <si>
    <t xml:space="preserve">保障重大动物强制免疫密度达到100%所需疫苗，保质保量供应。
</t>
  </si>
  <si>
    <t>县、市制定用苗计划，省级统一采购。省、市、县、乡逐级下发。</t>
  </si>
  <si>
    <t>保障重大动物疫病疫情稳定所需疫苗供应</t>
  </si>
  <si>
    <t>保障畜牧业生产安全。</t>
  </si>
  <si>
    <t>保障公共卫生安全。</t>
  </si>
  <si>
    <t xml:space="preserve">查处全市查处未经检疫或非法贩卖有害肉类行为，确保市民吃上放心肉 </t>
  </si>
  <si>
    <t>执法大队制定了《生猪报检报验制度》以及《举报制度》，同时对大队工作人员制定了相应的管理制度及工作制度，大队工作人员24小时接受群众举报。4、对举报案件立即有效的开展工作，同时不定期的对批发商或摊主进行检查、抽查。5、执法大队配备了两辆汽车专门用于日常行政执法。</t>
  </si>
  <si>
    <t xml:space="preserve">举报案件处理办结率100%   </t>
  </si>
  <si>
    <t>查处全市查处未经检疫或非法贩卖有害肉类行为，确保市民吃上放心肉</t>
  </si>
  <si>
    <t>保证实验设备、仪器、衡器具依法通过计量检定。</t>
  </si>
  <si>
    <t xml:space="preserve">保证实验设备、仪器、衡器具通过计量检定。制定仪器、设备、衡器具检定计划，定时进行检定。
</t>
  </si>
  <si>
    <t xml:space="preserve">保证检测结果准确可靠。
</t>
  </si>
  <si>
    <t xml:space="preserve">保证实验员、检疫员依法持证上岗。
</t>
  </si>
  <si>
    <t xml:space="preserve">有计划、定期参加国家承认的国家及计量院召开的培训班，参加学习并取得相关资质证明。
</t>
  </si>
  <si>
    <t xml:space="preserve">有计划、定期参加国家承认的国家及计量院召开的培训班，参加学习并取得相关资质证明。
</t>
  </si>
  <si>
    <t xml:space="preserve">全市防疫员670人、检疫员181人、对这些人员的培训和规模饲养场的培训
</t>
  </si>
  <si>
    <t xml:space="preserve">有计划、定期参加国家承认的培训班，参加学习并取得相关资质证明,使实验室符合法律规定。
</t>
  </si>
  <si>
    <t xml:space="preserve">保证检疫员持证上岗。
</t>
  </si>
  <si>
    <t>普及防疫员免疫相关知识。</t>
  </si>
  <si>
    <t xml:space="preserve">了解行业科技前沿动态。
</t>
  </si>
  <si>
    <t xml:space="preserve">对化验室化验员、内审员20人技能培训。
</t>
  </si>
  <si>
    <t>按时参加上级必要外部培训</t>
  </si>
  <si>
    <t xml:space="preserve">对免疫效果进行评估，了解区域内病源存在情况，对疫情进行预警预报。
</t>
  </si>
  <si>
    <t xml:space="preserve">按国家省及市的监测、流调计划定期对区域内的免疫抗体及病源进行监测。评估免疫质量，查找病源存在状况；结合流行病学调查，对疫情风险做出预警评估。
</t>
  </si>
  <si>
    <t xml:space="preserve">按国家、省、市要求，保质保量完成监测任务。
</t>
  </si>
  <si>
    <t xml:space="preserve">科学分析监测数据，对免疫效果进行评估。
</t>
  </si>
  <si>
    <t xml:space="preserve">评估疫情风险，指导免疫工作。
</t>
  </si>
  <si>
    <t xml:space="preserve">及时掌握免疫质量，有效指导免疫工作正常运行。
</t>
  </si>
  <si>
    <t xml:space="preserve">及时发现病原存在状况，拟定防控方案。
</t>
  </si>
  <si>
    <t xml:space="preserve">结合流行病学调查，指导重大动物疫情防控。
</t>
  </si>
  <si>
    <t>对全区粮食市场进行监督和监控，保护粮食生产者的积极性，保障国家粮食安全，维护粮食流通秩序。</t>
  </si>
  <si>
    <t>2018年1-12月份</t>
  </si>
  <si>
    <t>对抚顺地区的粮食进行质量品质进行监督检测，年计划检测500个样品，出具数据10000个。</t>
  </si>
  <si>
    <t>检验地区粮食质量和品质，服务广大农户，取得良好的社会效益。</t>
  </si>
  <si>
    <t>2018.1-12</t>
  </si>
  <si>
    <t>对抚顺市区和三县的粮食市场进行监督，全年计划扦取600个样品，上报万余个有效数据，并出据检验报告。</t>
  </si>
  <si>
    <t>扦取样品600余个,出据有效报告200份,维护了地区的粮食市场进行秩序，取得了良好的社会效益。</t>
  </si>
  <si>
    <t>对全地区粮食及农产品进行质量和品质监测，保证抚顺地区食品安全。</t>
  </si>
  <si>
    <t>2018年1月-12月</t>
  </si>
  <si>
    <t>全年实现粮食检验1500个、农产品检验1000个样品，报出约8万个有效数据。</t>
  </si>
  <si>
    <t>全年对地区粮食及农产品进行有效监测，保证了地区食品安全，起到了良好的社会效益。</t>
  </si>
  <si>
    <t>舍饲牛羊和秸秆加工利用技术得以宣传培训；舍饲牛羊和秸秆加工利用技术得到推广利用；秸秆营养价值和利用率得以提高；牛羊养殖成本得以降低、养殖效益有所提高；“草成金”添加饲料替代全价配合饲料技术得以推广。</t>
  </si>
  <si>
    <t>1-4月 开展舍饲牛羊和秸秆加工利用技术宣传培训；4-5月 开展青贮玉米种植宣传指导；7-10月 开展舍饲牛羊和秸秆加工利用技术技术咨询、现场指导、培训现场会；1-12月开展开展玉米秸秆新技术试验示范及现场会；11-12月经验交流、项目小结。</t>
  </si>
  <si>
    <t>适时开展舍饲牛羊和秸秆加工利用技术宣传培训</t>
  </si>
  <si>
    <t>适时开展舍饲牛羊和秸秆加工利用技术咨询、现场指导</t>
  </si>
  <si>
    <t>适时开展舍饲牛羊和秸秆加工利用技术现场会、经验交流会</t>
  </si>
  <si>
    <t>适时开展玉米秸秆新技术试验示范及现场会</t>
  </si>
  <si>
    <t>舍饲牛羊和秸秆加工利用技术得以提高</t>
  </si>
  <si>
    <t>舍饲牛羊和秸秆加工利用技术得以应用</t>
  </si>
  <si>
    <t>舍饲牛羊和秸秆加工利用技术应用后，养殖效益得到增加</t>
  </si>
  <si>
    <t>玉米秸秆新技术试验示范后，节省全价配合饲料，降低养殖成本</t>
  </si>
  <si>
    <t>完成省局下达我市种猪测定任务1000头，对抚顺市宏业牧业有限公司测定种猪1000头。</t>
  </si>
  <si>
    <t xml:space="preserve"> 1-12月按照省局要求开展种猪测定工作，及时上报测定数据。</t>
  </si>
  <si>
    <t>完成1000头种猪生产性能测定</t>
  </si>
  <si>
    <t xml:space="preserve">记录测定数据   
</t>
  </si>
  <si>
    <t>淘汰低质量种猪</t>
  </si>
  <si>
    <t xml:space="preserve">为全面评估全省种猪质量提供参考依据   
</t>
  </si>
  <si>
    <t>全面了解核心育种场种猪质量</t>
  </si>
  <si>
    <t>提高种猪质量和养殖效益</t>
  </si>
  <si>
    <t>依法完成新办和换发《种畜禽生产经营许可证》审核、勘验工作；依法开展监督检查和行政执法检查工作；适时开展种畜禽监督管理宣传、培训工作。</t>
  </si>
  <si>
    <t xml:space="preserve"> 在法定工作时限内依法完成《种畜禽生产经营许可证》的场家现场审核、勘验、鉴定验收工作；定期开展种畜禽生产经营行为监督检查和行政执法检查，每半年1次；及时开展种畜禽监督管理宣传、培训工作各1次；积极参加省级举办的种畜禽管理工作培训会。</t>
  </si>
  <si>
    <t>及时对新办《种畜禽生产经营许可证》的场家进行现场审核、勘验、鉴定验收。</t>
  </si>
  <si>
    <t>及时对更换《种畜禽生产经营许可证》的场家进行现场审核、勘验、鉴定验收。</t>
  </si>
  <si>
    <t>开展种畜禽生产经营行为监督检查和行政执法检查。</t>
  </si>
  <si>
    <t>开展种畜禽监督管理宣传、培训工作。</t>
  </si>
  <si>
    <t>按照规定办理《种畜禽生产经营许可证》。</t>
  </si>
  <si>
    <t>按照规定更换《种畜禽生产经营许可证》。</t>
  </si>
  <si>
    <t>规范种畜禽生产经营行为。</t>
  </si>
  <si>
    <t>提高种畜禽生产经营水平和管理水平。</t>
  </si>
  <si>
    <t>完成草原资源调查工作，草原自然灾害防治工作取得效果，优质牧草种植利用技术得到较好推广，草原法律法规宣传工作取得效果。</t>
  </si>
  <si>
    <t>按照有关规定开展草原资源调查、病虫害防治工作；开展优质牧草种植利用技术推广工作；开展草原行政执法和法律法规宣传工作。</t>
  </si>
  <si>
    <t>开展草原资源调查工作</t>
  </si>
  <si>
    <t>开展草原自然灾害防治工作</t>
  </si>
  <si>
    <t>购置优质牧草种子，开展优质牧草种植利用技术推广工作</t>
  </si>
  <si>
    <t>开展草原法律法规宣传工作</t>
  </si>
  <si>
    <t>全市草原资源调查比较清楚</t>
  </si>
  <si>
    <t>草原自然灾害得到一定防治</t>
  </si>
  <si>
    <t>优质牧草种植利用技术得到推广</t>
  </si>
  <si>
    <t>草原法律法规宣传工作取得效果</t>
  </si>
  <si>
    <t>蜜蜂养殖技术及疫病防控技术得到提高；蜜蜂养殖及蜜源情况较清楚；蜜蜂养殖效益得以体现；蜜蜂养殖示范户示范效应得到体现。</t>
  </si>
  <si>
    <t>1-5月 蜜源调查，蜜蜂养殖宣传、技术培训；5-8月 蜜蜂资源调查、蜜蜂养殖示范户确认、蜜蜂养殖现场调研指导、疫病防控；9-12月 蜜蜂养殖技术培训、经验交流、项目小结。</t>
  </si>
  <si>
    <t>开展蜜蜂养殖技术培训</t>
  </si>
  <si>
    <t>开展蜜蜂养殖资源调查</t>
  </si>
  <si>
    <t>开展蜜蜂养殖蜜源调查</t>
  </si>
  <si>
    <t>确定中蜂养殖示范户</t>
  </si>
  <si>
    <t>蜜蜂养殖户和管理人员技术得到提高</t>
  </si>
  <si>
    <t>蜜蜂养殖资源较清楚</t>
  </si>
  <si>
    <t>蜜蜂养殖蜜源较清楚</t>
  </si>
  <si>
    <t>中蜂养殖示范户有一定辐射带动作用</t>
  </si>
  <si>
    <t>完成畜禽养殖禁养限养区和散养密集区、畜禽规模养殖场养殖粪污治理有关工作；完成全市生态畜牧业技术指导和人员培训工作。</t>
  </si>
  <si>
    <t>按照有关规定完成畜禽养殖禁养限养区所涉及的畜禽养殖粪污治理调查、指导、检查等工作；完成散养密集区、畜禽规模养殖场养殖粪污治理有关工作；开展全市生态畜牧业技术指导和人员培训工作。</t>
  </si>
  <si>
    <t>开展畜禽规模养殖场、散养密集区粪污治理有关工作</t>
  </si>
  <si>
    <t>开展畜禽养殖禁养限养所涉及的畜禽养殖粪污治理调查、指导、检查等工作</t>
  </si>
  <si>
    <t>开展全市生态畜牧业技术指导和人员培训等工作</t>
  </si>
  <si>
    <t>开展全市生态畜牧业管理、咨询、检查等工作</t>
  </si>
  <si>
    <t xml:space="preserve">完成畜禽规模养殖场、散养密集区粪污治理工作   
</t>
  </si>
  <si>
    <t>完成畜禽养殖禁养限养区所涉及的畜禽养殖粪污治理调查、指导、检查等工作</t>
  </si>
  <si>
    <t>全市生态畜牧业技术管理水平和人员素质得到提高</t>
  </si>
  <si>
    <t>全市畜禽养殖业污染得到改善</t>
  </si>
  <si>
    <t>清原马鹿保种群养殖情况调研、指导、数量确认；清原马鹿保种群数量、质量、养殖效益有所增加。</t>
  </si>
  <si>
    <t xml:space="preserve"> 3-5月 清原马鹿养殖情况调研、培训；7-9月 清原马鹿养殖情况核查；10-12月 清原马鹿补贴数量、标准确定、项目资金发放。</t>
  </si>
  <si>
    <t xml:space="preserve"> 开展“清原马鹿”保种群养殖情况调查。   
</t>
  </si>
  <si>
    <t>开展“清原马鹿”保种群养殖数量确认。</t>
  </si>
  <si>
    <t>开展“清原马鹿”保种群系谱档案建立指导</t>
  </si>
  <si>
    <t>开展“清原马鹿”良种公鹿冻精储备保管质量确认</t>
  </si>
  <si>
    <t>完成“清原马鹿”保种群养殖情况调查。</t>
  </si>
  <si>
    <t>完成“清原马鹿”保种群养殖数量确认。</t>
  </si>
  <si>
    <t>完成“清原马鹿”保种群系谱档案建立指导。</t>
  </si>
  <si>
    <t>定期进行“清原马鹿”良种公鹿冻精储备保管质量确认</t>
  </si>
  <si>
    <t>实验室仪器进行计量强制检定50台，实验室及设备得到及时维修维护。</t>
  </si>
  <si>
    <t>1、超高液相串联质谱、原子吸收分光光度计、气相色谱仪、高效液相色谱仪、天平、紫外分光光度计等50台仪器在规定时间内进行计量强制检定。2.实验室及设备定期进行维修维护，配件、设备、耗材定期进行更新。</t>
  </si>
  <si>
    <t>保证实验室正常运行，顺利完成监测目标。</t>
  </si>
  <si>
    <t>2018年我市应完成畜产品（药物残留）质量安全监测1166批次.</t>
  </si>
  <si>
    <t>2018年我市应完成畜产品（药物残留）质量安全监测1166批次，每个季度均拟定一个实施计划，分季度完成。</t>
  </si>
  <si>
    <t>2018年我市应完成兽药质量安全监测60批次。</t>
  </si>
  <si>
    <t>2018年我市应完成饲料质量安全监测80批次。</t>
  </si>
  <si>
    <t>2018年我市应完成畜产品药物残留监测990批次。</t>
  </si>
  <si>
    <t>2018年我市应完成生鲜乳三聚氰胺监测36批次。</t>
  </si>
  <si>
    <t>查处假劣兽药，保证养殖户用药安全。</t>
  </si>
  <si>
    <t>查处不合格饲料，保证养殖业户安全。</t>
  </si>
  <si>
    <t>确保不发生重大畜产品安全事件。</t>
  </si>
  <si>
    <t>查处违法添加，保证生鲜乳质量安全。</t>
  </si>
  <si>
    <t xml:space="preserve">2018年需购进一台全自动高压蒸汽灭菌器，全自动点样仪一台，多样品平行蒸发仪一台，高速冷冻离心机一台，合计75万元。
</t>
  </si>
  <si>
    <t>政府采购一台全自动高压蒸汽灭菌器，全自动点样仪一台，多样品平行蒸发仪一台，高速冷冻离心机一台。</t>
  </si>
  <si>
    <t>需政府采购一台全自动高压蒸汽灭菌器，全自动点样仪一台，多样品平行蒸发仪一台，高速冷冻离心机一台。</t>
  </si>
  <si>
    <t>更好的完成各级部门下达的各项监检任务，保证检测结果的及时性、准确性，为行政执法提供更有力的技术支撑。</t>
  </si>
  <si>
    <t>2018年我市应完成瘦肉精快速监测6960批次，瘦肉精实验室监测2696批次，合计9656批次。</t>
  </si>
  <si>
    <t>2018年我市应完成瘦肉精专项监测9656批次，每个季度均拟定一个实施计划，分季度完成。</t>
  </si>
  <si>
    <t>2018年我市应完成瘦肉精专项监测9656批次。</t>
  </si>
  <si>
    <t>及时发现安全隐患，严厉打击违法添加“瘦肉精”等有毒有害物质，保证我市畜产品质量安全。</t>
  </si>
  <si>
    <t>进一步强化畜产品质量安全违法案件的查处，确保不发生重大畜产品安全事件。</t>
  </si>
  <si>
    <t>畜产品质量安全监督执法办案5.1万元：近三年市内外平均办案数为50次计算，每次2人以上，平均每次2天（宿费50次×300元×2人×1天=3万元，补助费50次×80元×2人×2天=1.6万元，交通费0.5万元）</t>
  </si>
  <si>
    <t>进一步强化畜产品质量安全违法案件的查处。</t>
  </si>
  <si>
    <t>为从事饲料、兽药和药物残留检测的高危行业人员办理人身意外伤害保险。</t>
  </si>
  <si>
    <t>在保险到期时限内为工作人员及时购买人身保险。</t>
  </si>
  <si>
    <t>需办理人身保险的实验室人数为19人。</t>
  </si>
  <si>
    <t>根据《劳动法》规定， 要为从事饲料、兽药和药物残留检测的高危行业人员办理人身意外伤害保险，保障实验室人员的合法权益。</t>
  </si>
  <si>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</si>
  <si>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</si>
  <si>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</si>
  <si>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</si>
  <si>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</si>
  <si>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</si>
  <si>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</si>
  <si>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</si>
  <si>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</si>
  <si>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</si>
  <si>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</si>
  <si>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</si>
  <si>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</si>
  <si>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</si>
  <si>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</si>
  <si>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</si>
  <si>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</si>
  <si>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</si>
  <si>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r>
      <t xml:space="preserve">                  </t>
    </r>
    <r>
      <rPr>
        <sz val="12"/>
        <rFont val="宋体"/>
        <family val="0"/>
      </rPr>
      <t xml:space="preserve">  十七、2018年部门一般公共预算“三公”经费支出情况表 </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</si>
  <si>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</si>
  <si>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</si>
  <si>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t>2018年部门收支总体情况表</t>
  </si>
  <si>
    <t>公开表1</t>
  </si>
  <si>
    <t>部门名称：</t>
  </si>
  <si>
    <t>单位：万元</t>
  </si>
  <si>
    <t>收                 入</t>
  </si>
  <si>
    <t>支           出</t>
  </si>
  <si>
    <t>项          目</t>
  </si>
  <si>
    <t>预算数</t>
  </si>
  <si>
    <t>一、财政拨款收入</t>
  </si>
  <si>
    <t>其中：上级提前告知转移支付资金</t>
  </si>
  <si>
    <t xml:space="preserve">  行政事业单位离退休</t>
  </si>
  <si>
    <t xml:space="preserve">    归口管理的行政单位离退休</t>
  </si>
  <si>
    <t xml:space="preserve">    事业单位离退休</t>
  </si>
  <si>
    <t xml:space="preserve">    机关事业单位基本养老保险缴费支出</t>
  </si>
  <si>
    <t xml:space="preserve">  行政事业单位医疗</t>
  </si>
  <si>
    <t xml:space="preserve">    行政单位医疗</t>
  </si>
  <si>
    <t xml:space="preserve">    事业单位医疗</t>
  </si>
  <si>
    <t xml:space="preserve">    行政运行</t>
  </si>
  <si>
    <t xml:space="preserve">  住房改革支出</t>
  </si>
  <si>
    <t xml:space="preserve">    住房公积金</t>
  </si>
  <si>
    <t>收    入    合    计</t>
  </si>
  <si>
    <t>支    出    总    计</t>
  </si>
  <si>
    <r>
      <t>2018年部门收支总体情况表</t>
    </r>
    <r>
      <rPr>
        <b/>
        <sz val="22"/>
        <rFont val="宋体"/>
        <family val="0"/>
      </rPr>
      <t>（分单位）</t>
    </r>
  </si>
  <si>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</si>
  <si>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</si>
  <si>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</si>
  <si>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</si>
  <si>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</si>
  <si>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</si>
  <si>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</si>
  <si>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</si>
  <si>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</si>
  <si>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</si>
  <si>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</si>
  <si>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</si>
  <si>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r>
      <t>201</t>
    </r>
    <r>
      <rPr>
        <b/>
        <sz val="22"/>
        <rFont val="宋体"/>
        <family val="0"/>
      </rPr>
      <t>8</t>
    </r>
    <r>
      <rPr>
        <b/>
        <sz val="22"/>
        <rFont val="宋体"/>
        <family val="0"/>
      </rPr>
      <t>年部门收入总体情况表</t>
    </r>
  </si>
  <si>
    <t>公开表3</t>
  </si>
  <si>
    <t>科目编码</t>
  </si>
  <si>
    <t>科目名称</t>
  </si>
  <si>
    <t>类</t>
  </si>
  <si>
    <t>款</t>
  </si>
  <si>
    <t>项</t>
  </si>
  <si>
    <t>2018年部门支出总体情况表</t>
  </si>
  <si>
    <t>公开表4</t>
  </si>
  <si>
    <t>208</t>
  </si>
  <si>
    <t>社会保障和就业支出</t>
  </si>
  <si>
    <t>05</t>
  </si>
  <si>
    <t xml:space="preserve">  </t>
  </si>
  <si>
    <t>02</t>
  </si>
  <si>
    <t>210</t>
  </si>
  <si>
    <t>医疗卫生与计划生育支出</t>
  </si>
  <si>
    <t>11</t>
  </si>
  <si>
    <t>04</t>
  </si>
  <si>
    <t>50</t>
  </si>
  <si>
    <t>221</t>
  </si>
  <si>
    <t>住房保障支出</t>
  </si>
  <si>
    <t>01</t>
  </si>
  <si>
    <t>2018年部门支出总体情况表（按功能科目）</t>
  </si>
  <si>
    <t>公开表5</t>
  </si>
  <si>
    <t>资金来源</t>
  </si>
  <si>
    <t>07</t>
  </si>
  <si>
    <t>2018年部门财政拨款收支总体情况表</t>
  </si>
  <si>
    <t>公开表6</t>
  </si>
  <si>
    <t>财政拨款收入预算</t>
  </si>
  <si>
    <t>财政拨款支出预算</t>
  </si>
  <si>
    <t>五、政府住房收入</t>
  </si>
  <si>
    <t>2018年部门财政拨款收支总体情况表（按功能科目）</t>
  </si>
  <si>
    <t>公开表7</t>
  </si>
  <si>
    <t>支出内容</t>
  </si>
  <si>
    <r>
      <t>2018</t>
    </r>
    <r>
      <rPr>
        <b/>
        <sz val="22"/>
        <rFont val="宋体"/>
        <family val="0"/>
      </rPr>
      <t>年部门一般公共预算支出情况表</t>
    </r>
  </si>
  <si>
    <t>公开表8</t>
  </si>
  <si>
    <t>301工资福利支出</t>
  </si>
  <si>
    <t>302商品和服务支出</t>
  </si>
  <si>
    <t>303对个人和家庭的补助</t>
  </si>
  <si>
    <t>307债务利息及费用支出</t>
  </si>
  <si>
    <t>310资本性支出</t>
  </si>
  <si>
    <t>312对企业补助</t>
  </si>
  <si>
    <t xml:space="preserve">399其他支出 </t>
  </si>
  <si>
    <r>
      <t>201</t>
    </r>
    <r>
      <rPr>
        <b/>
        <sz val="22"/>
        <rFont val="宋体"/>
        <family val="0"/>
      </rPr>
      <t>8</t>
    </r>
    <r>
      <rPr>
        <b/>
        <sz val="22"/>
        <rFont val="宋体"/>
        <family val="0"/>
      </rPr>
      <t>年部门一般公共预算基本支出表</t>
    </r>
  </si>
  <si>
    <t>公开表9</t>
  </si>
  <si>
    <t>2018年部门一般公共预算基本支出情况表（按经济分类）</t>
  </si>
  <si>
    <t>公开表10</t>
  </si>
  <si>
    <t>2018年预算数</t>
  </si>
  <si>
    <t>人员经费</t>
  </si>
  <si>
    <t>公用经费</t>
  </si>
  <si>
    <t>一般公共预算基本支出合计</t>
  </si>
  <si>
    <t xml:space="preserve">    基本工资</t>
  </si>
  <si>
    <t xml:space="preserve">    津贴补贴</t>
  </si>
  <si>
    <t>03</t>
  </si>
  <si>
    <t xml:space="preserve">    奖金</t>
  </si>
  <si>
    <t>06</t>
  </si>
  <si>
    <t xml:space="preserve">    伙食补助费</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</si>
  <si>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</si>
  <si>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</si>
  <si>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</si>
  <si>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</si>
  <si>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</si>
  <si>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</si>
  <si>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</si>
  <si>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</si>
  <si>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</si>
  <si>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</si>
  <si>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</si>
  <si>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14</t>
  </si>
  <si>
    <t xml:space="preserve">    医疗费</t>
  </si>
  <si>
    <t>99</t>
  </si>
  <si>
    <t xml:space="preserve">    其他工资福利支出</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</si>
  <si>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</si>
  <si>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</si>
  <si>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</si>
  <si>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</si>
  <si>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</si>
  <si>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</si>
  <si>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</si>
  <si>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</si>
  <si>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</si>
  <si>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</si>
  <si>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</si>
  <si>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</si>
  <si>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</si>
  <si>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</si>
  <si>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</si>
  <si>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</si>
  <si>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</si>
  <si>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</si>
  <si>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</si>
  <si>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</si>
  <si>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</si>
  <si>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</si>
  <si>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</si>
  <si>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</si>
  <si>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</si>
  <si>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</si>
  <si>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</si>
  <si>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</si>
  <si>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</si>
  <si>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</si>
  <si>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</si>
  <si>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</si>
  <si>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</si>
  <si>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</si>
  <si>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</si>
  <si>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</si>
  <si>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</si>
  <si>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</si>
  <si>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</si>
  <si>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</si>
  <si>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</si>
  <si>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</si>
  <si>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</si>
  <si>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</si>
  <si>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</si>
  <si>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</si>
  <si>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</si>
  <si>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</si>
  <si>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</si>
  <si>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</si>
  <si>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</si>
  <si>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</si>
  <si>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</si>
  <si>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</si>
  <si>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t>310</t>
  </si>
  <si>
    <t>资本性支出</t>
  </si>
  <si>
    <t>房屋建筑物构建</t>
  </si>
  <si>
    <t>办公设备购置</t>
  </si>
  <si>
    <t>专用设备购置</t>
  </si>
  <si>
    <t>基础设施建设</t>
  </si>
  <si>
    <t>大型修缮</t>
  </si>
  <si>
    <t xml:space="preserve">信息网络及软件购置更新 </t>
  </si>
  <si>
    <t>物资储备</t>
  </si>
  <si>
    <t>土地补偿</t>
  </si>
  <si>
    <t>安置补助</t>
  </si>
  <si>
    <t>地上附着物含青苗补偿</t>
  </si>
  <si>
    <t>拆迁补偿</t>
  </si>
  <si>
    <t>公务用车购置</t>
  </si>
  <si>
    <t>19</t>
  </si>
  <si>
    <t>其他交通工具购置</t>
  </si>
  <si>
    <t>21</t>
  </si>
  <si>
    <t>文物和陈列品购置</t>
  </si>
  <si>
    <t>22</t>
  </si>
  <si>
    <t>无形资产购置</t>
  </si>
  <si>
    <t>其他资本性支出</t>
  </si>
  <si>
    <r>
      <t>201</t>
    </r>
    <r>
      <rPr>
        <b/>
        <sz val="22"/>
        <rFont val="宋体"/>
        <family val="0"/>
      </rPr>
      <t>8</t>
    </r>
    <r>
      <rPr>
        <b/>
        <sz val="22"/>
        <rFont val="宋体"/>
        <family val="0"/>
      </rPr>
      <t>年纳入预算管理的行政事业性收费预算支出表</t>
    </r>
  </si>
  <si>
    <t>公开表11</t>
  </si>
  <si>
    <t>2018年部门（政府性基金收入）政府性基金预算支出表</t>
  </si>
  <si>
    <t>公开表12</t>
  </si>
  <si>
    <r>
      <t>公开表1</t>
    </r>
    <r>
      <rPr>
        <b/>
        <sz val="10"/>
        <rFont val="宋体"/>
        <family val="0"/>
      </rPr>
      <t>3</t>
    </r>
  </si>
  <si>
    <t>2018年部门项目支出预算表</t>
  </si>
  <si>
    <r>
      <t>公开表1</t>
    </r>
    <r>
      <rPr>
        <b/>
        <sz val="10"/>
        <rFont val="宋体"/>
        <family val="0"/>
      </rPr>
      <t>4</t>
    </r>
  </si>
  <si>
    <t>项目名称</t>
  </si>
  <si>
    <t>项目内容</t>
  </si>
  <si>
    <t/>
  </si>
  <si>
    <r>
      <t>2018</t>
    </r>
    <r>
      <rPr>
        <b/>
        <sz val="18"/>
        <rFont val="宋体"/>
        <family val="0"/>
      </rPr>
      <t>年部门政府采购支出预算表</t>
    </r>
  </si>
  <si>
    <r>
      <t>公开表1</t>
    </r>
    <r>
      <rPr>
        <b/>
        <sz val="9"/>
        <rFont val="宋体"/>
        <family val="0"/>
      </rPr>
      <t>5</t>
    </r>
  </si>
  <si>
    <t>采购项目</t>
  </si>
  <si>
    <t>采购目录</t>
  </si>
  <si>
    <t>规格要求</t>
  </si>
  <si>
    <t>采购数量</t>
  </si>
  <si>
    <r>
      <t>2018</t>
    </r>
    <r>
      <rPr>
        <b/>
        <sz val="18"/>
        <rFont val="宋体"/>
        <family val="0"/>
      </rPr>
      <t>年部门政府购买服务支出预算表</t>
    </r>
  </si>
  <si>
    <r>
      <t>公开表1</t>
    </r>
    <r>
      <rPr>
        <b/>
        <sz val="9"/>
        <rFont val="宋体"/>
        <family val="0"/>
      </rPr>
      <t>6</t>
    </r>
  </si>
  <si>
    <t>购买项目名称</t>
  </si>
  <si>
    <t>购买服务项目内容</t>
  </si>
  <si>
    <t>功能科目</t>
  </si>
  <si>
    <t>购买项目类别</t>
  </si>
  <si>
    <t>承接主体类别</t>
  </si>
  <si>
    <t>购买方式</t>
  </si>
  <si>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</si>
  <si>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</si>
  <si>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</si>
  <si>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</si>
  <si>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</si>
  <si>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</si>
  <si>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</si>
  <si>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</si>
  <si>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</si>
  <si>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</si>
  <si>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</si>
  <si>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</si>
  <si>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2018年部门一般公共预算机关运行经费明细表</t>
  </si>
  <si>
    <r>
      <t>公开表1</t>
    </r>
    <r>
      <rPr>
        <b/>
        <sz val="10"/>
        <rFont val="宋体"/>
        <family val="0"/>
      </rPr>
      <t>8</t>
    </r>
  </si>
  <si>
    <t>科目代码</t>
  </si>
  <si>
    <t>2018年部门项目支出预算绩效目标情况表</t>
  </si>
  <si>
    <t>公开表19</t>
  </si>
  <si>
    <t>项目年度绩效目标</t>
  </si>
  <si>
    <t>项目实施
计划</t>
  </si>
  <si>
    <t>产出指标</t>
  </si>
  <si>
    <t>效益指标</t>
  </si>
  <si>
    <t>指标1</t>
  </si>
  <si>
    <t>指标2</t>
  </si>
  <si>
    <t>指标3</t>
  </si>
  <si>
    <t>指标4</t>
  </si>
  <si>
    <t>二、纳入预算管理的专项收入</t>
  </si>
  <si>
    <t>二、纳入预算管理的专项收入</t>
  </si>
  <si>
    <t>三、纳入预算管理的行政事业性收费</t>
  </si>
  <si>
    <t>三、纳入预算管理的行政事业性收费</t>
  </si>
  <si>
    <t>四、国有资源（资产）有偿使用收入</t>
  </si>
  <si>
    <t>四、国有资源（资产）有偿使用收入</t>
  </si>
  <si>
    <t>五、政府住房收入</t>
  </si>
  <si>
    <t>六、纳入政府性基金预算管理收入</t>
  </si>
  <si>
    <t>六、纳入政府性基金预算管理收入</t>
  </si>
  <si>
    <t>七、纳入专户管理的行政事业性收费</t>
  </si>
  <si>
    <t>七、纳入专户管理的行政事业性收费</t>
  </si>
  <si>
    <t>上级提前告知转移支付资金</t>
  </si>
  <si>
    <t>科目编码</t>
  </si>
  <si>
    <t>2018年部门（国有资本经营收入）国有资本经营预算支出表</t>
  </si>
  <si>
    <t xml:space="preserve">  人大事务</t>
  </si>
  <si>
    <t xml:space="preserve">  职业教育</t>
  </si>
  <si>
    <t xml:space="preserve">    中专教育</t>
  </si>
  <si>
    <t xml:space="preserve">    机关事业单位职业年金缴费支出</t>
  </si>
  <si>
    <t xml:space="preserve">  农业</t>
  </si>
  <si>
    <t xml:space="preserve">    事业运行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</si>
  <si>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</si>
  <si>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</si>
  <si>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</si>
  <si>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</si>
  <si>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</si>
  <si>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</si>
  <si>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农业生产支持补贴</t>
  </si>
  <si>
    <t xml:space="preserve">    农产品加工与促销</t>
  </si>
  <si>
    <t xml:space="preserve">    其他农业支出</t>
  </si>
  <si>
    <t xml:space="preserve">  粮油事务</t>
  </si>
  <si>
    <t xml:space="preserve">    其他粮油事务支出</t>
  </si>
  <si>
    <t>部门名称：抚顺市农村经济委员会</t>
  </si>
  <si>
    <t xml:space="preserve">  抚顺市农业技术推广中心</t>
  </si>
  <si>
    <t xml:space="preserve">  抚顺市农业环境保护管理站</t>
  </si>
  <si>
    <t xml:space="preserve">  抚顺市农机监理所</t>
  </si>
  <si>
    <t xml:space="preserve">  抚顺市农机技术推广中心</t>
  </si>
  <si>
    <t xml:space="preserve">  抚顺市农业特产学校</t>
  </si>
  <si>
    <t xml:space="preserve">  抚顺市种子管理站</t>
  </si>
  <si>
    <t xml:space="preserve">  抚顺市农业科学研究院</t>
  </si>
  <si>
    <t xml:space="preserve">  抚顺市园艺科学研究所</t>
  </si>
  <si>
    <t xml:space="preserve">  抚顺市农产品质量安全监督管理中心</t>
  </si>
  <si>
    <t xml:space="preserve">  抚顺市动物卫生监督所</t>
  </si>
  <si>
    <t xml:space="preserve">  抚顺市兽药饲料监察所</t>
  </si>
  <si>
    <t xml:space="preserve">  抚顺市动物疫病预防控制中心</t>
  </si>
  <si>
    <t xml:space="preserve">  抚顺市种畜禽管理和草原监理站</t>
  </si>
  <si>
    <t xml:space="preserve">  抚顺市粮油监督监测中心</t>
  </si>
  <si>
    <t>一般公共服务支出</t>
  </si>
  <si>
    <t>教育支出</t>
  </si>
  <si>
    <t>科学技术支出</t>
  </si>
  <si>
    <t xml:space="preserve">  技术研究与开发</t>
  </si>
  <si>
    <t xml:space="preserve">    应用技术研究与开发</t>
  </si>
  <si>
    <t>农林水支出</t>
  </si>
  <si>
    <t>粮油物资储备支出</t>
  </si>
  <si>
    <t>201</t>
  </si>
  <si>
    <t>205</t>
  </si>
  <si>
    <t>213</t>
  </si>
  <si>
    <t>222</t>
  </si>
  <si>
    <t xml:space="preserve">  抚顺市农村经济委员会</t>
  </si>
  <si>
    <t xml:space="preserve">  抚顺市农村经济委员会本级</t>
  </si>
  <si>
    <t>部门名称：抚顺市农村经济委员会</t>
  </si>
  <si>
    <t xml:space="preserve">  抚顺市农村经济委员会本级</t>
  </si>
  <si>
    <t>非经营性国有资产收入</t>
  </si>
  <si>
    <t>农业行政事业性收费收入</t>
  </si>
  <si>
    <t>非税收入</t>
  </si>
  <si>
    <t>国有资源（资产）有偿使用收入</t>
  </si>
  <si>
    <t>行政事业性收费收入</t>
  </si>
  <si>
    <t>抚顺市农村经济委员会本级</t>
  </si>
  <si>
    <t xml:space="preserve">  抚顺市农业技术推广中心</t>
  </si>
  <si>
    <t>206</t>
  </si>
  <si>
    <t>合计</t>
  </si>
  <si>
    <t xml:space="preserve">  抚顺市粮油监督监测中心</t>
  </si>
  <si>
    <t xml:space="preserve">  抚顺市农机监理所</t>
  </si>
  <si>
    <t>本部门没有纳入预算管理的政府性基金收入，也没有使用纳入预算管理的政府性基金收入安排的支出，故本表无数据</t>
  </si>
  <si>
    <t xml:space="preserve">  抚顺市农业科学研究院</t>
  </si>
  <si>
    <t xml:space="preserve">  抚顺市农业科学研究院</t>
  </si>
  <si>
    <t xml:space="preserve">  抚顺市园艺科学研究所</t>
  </si>
  <si>
    <t xml:space="preserve">  抚顺市园艺科学研究所</t>
  </si>
  <si>
    <t xml:space="preserve">    </t>
  </si>
  <si>
    <t xml:space="preserve">    秸秆粉碎还田技术推广</t>
  </si>
  <si>
    <t>一、委托服务费5万元：委托第三方开展项目绩效评价、召开春秋季作业现场会以及项目检查验收等经费。</t>
  </si>
  <si>
    <t xml:space="preserve">    农产品质量安全监管体系建设</t>
  </si>
  <si>
    <t>一、、培训费19.8万元：对市、县、乡、村四级监管人员进行培训，分四期培训660人，计19.8万元。</t>
  </si>
  <si>
    <t xml:space="preserve">    现代农业产业园区示范及农产品加工聚集区建设</t>
  </si>
  <si>
    <t>一、劳务费47万元：1、发展规划编制、实施方案制定和撰写创建报告各15万元，合计45万元；2、国家和省级专家指导费：1万元；3、国家和省级专家评审费1万元。二、会议费1万元：项目培训会（含投影费、培训材料印刷费、场地费和专家讲课费等）1万元。三、办公设备购置0.55万元：采购笔记本电脑1台，0.55万元。四、差旅费1.45万元：下乡调研、督查指导等差旅费用1.45万元。</t>
  </si>
  <si>
    <t xml:space="preserve">    与省农科院科技共建工作经费</t>
  </si>
  <si>
    <t>一、委托业务费52万元：1、省专家技术服务团指导资金50万元，转到省农科院由省农科院分配使用；2、评审费2万元；二、差旅费6万元：项目对接、管理、检查等差旅费6万元；三、会议费2万元：召开年初、中期会议等会议经费2万元。</t>
  </si>
  <si>
    <t xml:space="preserve">    休闲观光农业游</t>
  </si>
  <si>
    <t>一、委托业务费2万元：依据全市大生态、大旅游发展纲要，开展赏花和采摘休闲观光农业游，需制图费2万元；用于精品线路园区图和线路图的设计制作。二、会议费0.5万元：用于新闻发布会、记者行、旅行社宣传推介0.5万元。三、印刷费2万元：材料印刷费2万元；用于采摘游活动宣传册的印刷,其中普通印刷品200本,共计0.54万元,精装全彩印刷125本,共计1.46万元。四、差旅费0.5万元：用于参加开园仪式；联络规划院、旅行社、记者团等交通运输，下乡考察,指导,参会,回访20次，共计0.5万元。</t>
  </si>
  <si>
    <t xml:space="preserve">    农村土地确权信息应用平台建设</t>
  </si>
  <si>
    <t>一、劳务费54.4万元：按照省、市确权工作方案要求，需聘请技术服务单位对各县区数据进行汇交，对县区间相邻区域确权数据进行接边处理，并对确权工作质量进行检查费，具体工作量需要根据各县区间边界长度进行确定，但是目前没有单位和机构可以提供此数据，所有通过与技术服务单位询价的方式测算出费用为54.4万元。二、培训费1.2万元：1、按照市法制办对依法行政工作绩效考核的要求组织开展政策法规方面的培训0.25万元，2、按照农业部省农委农村土地承包仲裁综治考评的要求组织开展仲裁培训0.95万元。</t>
  </si>
  <si>
    <t xml:space="preserve">    村防疫员人身意外伤害保险及补贴</t>
  </si>
  <si>
    <t>一、其他对个人和家庭的补助17.1万元：全市624个行政村现有村级防疫员685名，投保团体人身意外伤害保险，每名村防疫员保费250元，需要17.1万元。</t>
  </si>
  <si>
    <t xml:space="preserve">    农产品展销中心运行费</t>
  </si>
  <si>
    <t>一、租赁费20万元：房屋租赁费20万元；二、取暖费1万元：取暖费1万元；三、劳务费6万元：名雇佣人员工资、电路维护、灯具更换、下水疏通6万元；四、水费0.39万元：水费0.39万元；五、电费2.4万元：电费2.4万；六、办公费0.6万元：卫生保洁和日杂用品0.6万元；七、印刷费1万元：印制宣传单4000张、1万元。</t>
  </si>
  <si>
    <t xml:space="preserve">    农业综合楼维护</t>
  </si>
  <si>
    <t xml:space="preserve">一、维（修）护费1.05万元：市农委综合办公楼建于1993年，建筑面积2500平米，2018计划非税收入用于楼顶防水、楼内监控设施及水、电、暖设施等维护等项支出，1、电路维护及灯具更换0.45万元、2、暖气设施维修0.3万元；3、下水疏通0.3万元。
</t>
  </si>
  <si>
    <t xml:space="preserve">    农业信息网络建设</t>
  </si>
  <si>
    <t>一、维（修）护费0.5万元：抚顺农业网数据维护费0.5万元；二、租赁费1.72万元：1、云服务器使用费1.7万元，2、域名使用费0.02万元；三、培训费2.16万元：信息培训2.16万元（120人*180元）；四、劳务费4.9万元：信息采集及稿酬4.9万元；五、邮电费1万元：视频会议室移动宽带网费1万元；六、办公设备购置2.23万元：1、摄像机1台0.5万元，2、台式电脑1台0.37万元，3、A4黑白激光打印机1台0.11万元，4、笔记本电脑0.55万元，5、便携式打印机0.17万元，6、录音电话0.03万元，7、录音笔0.03万元，8、碎纸机2台0.2万元，9、装订设备0.27万元；七、办公费3万元。</t>
  </si>
  <si>
    <t xml:space="preserve">    市级12316金农热线分中心运行费</t>
  </si>
  <si>
    <t>一、劳务费4.32万元：按照省农委统一要求，运维市级12316金农热线分中心，专职话务员2人，月工资1800元/人/月，计4.32万元；二、培训费0.2万元：业务培训费0.2万元；三、委托业务费1.48万元：宽带专线及宣传费1.48万元。</t>
  </si>
  <si>
    <t xml:space="preserve">    专业技术资格评审</t>
  </si>
  <si>
    <t>一、劳务费2.3万元：市农委经市人社局批准，成立了抚顺市农业技术职务任职条件评审委员会，承担抚顺市企、事业单位中从事农业系列农业、粮食工程、畜牧兽医三大行业副高、中级、初级及市农委所属单位副高五级的专业技术资格的评审工作,预计每年评审140人，按照预算编制标准，每人160元测算，需评审费用2.3万元。</t>
  </si>
  <si>
    <t xml:space="preserve">    畜牧业统计监测预警体系建设</t>
  </si>
  <si>
    <t>一、差旅费2万元：根据辽宁省畜牧兽医局要求，全面业务统计和各项监测等统计监测结果是省政府考核市政府绩效考核的主要依据，统计监测预警体系建设差旅费2万元；二、印刷费1万元：印制材料、宣传资料等费用1万元；三、培训费2万元：开展统计监测预警体系建设培训2万元。</t>
  </si>
  <si>
    <t xml:space="preserve">    重大动物疫病应急储备物资更新及培训</t>
  </si>
  <si>
    <t>一、专用材料费1万元：用于重大动物疫病应急储备物资更新与维护1万元；二、培训费1万元：开展重大动物疫病应急培训。</t>
  </si>
  <si>
    <t xml:space="preserve">    市纪委驻派市农委纪检组工作经费</t>
  </si>
  <si>
    <t>一、办公费1万元：购置日常办公用品；二、印刷费0.5万元：印制材料、文件等费用0.5万元；三、差旅费2.5万元：对市农委、林业局、青山保护局、水务局、供销社、水源办、气象局7个单位开展纪检监察工作；四、培训费1万元。</t>
  </si>
  <si>
    <t xml:space="preserve">    农机购置补贴核实经费</t>
  </si>
  <si>
    <t>一、差旅费5万元：《2014年辽宁省农业机械化购置补贴实施方案》（辽农机[2014]56号）明确各地财政部门要将农机购置补贴工作经费纳入本级财政预算，用于监督检查补贴资金使用。</t>
  </si>
  <si>
    <t xml:space="preserve">    农村集体产权制度改革工作经费</t>
  </si>
  <si>
    <t>一、培训费3万元：按照中共中央 国务院、省委 省政府的相关文件要求，市级需组织开展外出考察、政策宣传和人员培训。二、印刷费2万元：编制印刷农村集体产权制度改革宣传材料经费2万元。</t>
  </si>
  <si>
    <t xml:space="preserve">    中药材全程机械化生产示范</t>
  </si>
  <si>
    <t>一、培训费5万元：开展对比试验、总结操作模式、业务学习培训和专家评审等费用5万。</t>
  </si>
  <si>
    <t xml:space="preserve">    参加农业展会经费</t>
  </si>
  <si>
    <t>一、劳务费10万：参加国家农业部、省政府、沈阳经济区8城市、市政府及对口合作省的合作城市举办的各类展会，展会展台搭建、展品运输保管等费用等费用10万元。二、差旅费5万元</t>
  </si>
  <si>
    <t xml:space="preserve">    一村一名大学生计划</t>
  </si>
  <si>
    <t>一、培训费5万元：2018年对30名在村大学生进行短期培训，开展2段式培训，在农校进行理论教学，外出省内先进县乡实际考察学习，培训时间2周，按照120元/人*天标准计算，总需资金5万元。</t>
  </si>
  <si>
    <t xml:space="preserve">    公务运行费</t>
  </si>
  <si>
    <t>6元/人*天×19人×21天×12个月=2.9万元</t>
  </si>
  <si>
    <t xml:space="preserve">    病虫害绿色防控技术试验示范推广</t>
  </si>
  <si>
    <t>一、对事业单位经常性补助10万元：（一）、商品和服务支出10万元：1、商品和服务支出10万元：（1）、印刷费0.4万元：技术培训宣传资料印刷0.4万元；（2）、差旅费1.6万元：农作物病虫害监测、发生情况调查差旅费1.6万元；（3）、委托业务费8万元：①农作物绿色防控试验示范补助费5万元（在清原、新宾、抚顺县、顺城区、东洲区设立病虫害绿色防控试验示范基地，开展病虫害绿色防控试验示范推广）；②新型农药对比试验补助费3万元（在清原、新宾、抚顺县、顺城区、东洲区不同农作物不同病虫害上开展新型农药试验，减少化学农药使用量，为农药减量施用做好基础工作。）</t>
  </si>
  <si>
    <t xml:space="preserve">    耕地保护及土壤有机质提升</t>
  </si>
  <si>
    <t>一、对事业单位经常性补助8万元：（一）、商品和服务支出8万元：1、商品和服务支出8万元：（1）、委托业务费7万元：①试验点及示范区商品有机肥补贴5万元，②生物有机肥补贴2万元，（2）、差旅费1万元：试验监测技术指导差旅费1万元。</t>
  </si>
  <si>
    <t xml:space="preserve">    道地中药材集成技术推广</t>
  </si>
  <si>
    <t>一、对事业单位经常性补助4万元：（一）、商品和服务支出4万元：1商品和服务支出4万元;(1)差旅费1万元：，包括技术培训费、专家讲课费和差旅费（2）专用材料费3万元：购买优良中药材种苗3万元，购买龙胆草、细辛等种苗。</t>
  </si>
  <si>
    <t xml:space="preserve">    种子检疫及农药市场执法监督</t>
  </si>
  <si>
    <t>一、对事业单位经常性补助2万元：（一）：商品和服务支出2万元：1、商品和服务支出2万元:（1）差旅费1.5万元：产地检疫、调运检疫、农药市场执法监管工作经费1.5万元/年(产地、调运检疫、农药市场执法监管工作所需人员差旅费1万元、工作用车0.5万元；（2）印刷费0.5万元：培训印刷费0.5万元。</t>
  </si>
  <si>
    <t>一、伙食补助费0.45万元:6元/人*天×3人×21天×12个月=0.45万元。</t>
  </si>
  <si>
    <t xml:space="preserve">    外来入侵有害生物防治</t>
  </si>
  <si>
    <t>一、专用材料费2万元：防治药剂采购经费2万元；二、培训费1万元：外来入侵有害生物普查监测预警培训等1万元；三、印刷费0.5万元：印刷宣传材料等；四、差旅费1.05万元：外来入侵有害生物普查、技术指导等差旅费1.05万元。</t>
  </si>
  <si>
    <t xml:space="preserve">    农机安全监理工作经费</t>
  </si>
  <si>
    <t>一、 机关商品和服务支出17.8万元：（一）办公经费4万元：1、印刷费1.6万元：法律法规和安全知识宣传费1.6元；2、差旅费2.4万元：路检路查执法办案费：2.4万元（包括差旅费、燃油费、过道费）；（二）维修（护）费1.3万元：农机驾驶牌证档案室、查阅室建设维护1.3万元；(三)、培训费1.8万元：农机监理人员及驾驶人员培训费1.8万元；（四）专用材料购置费4.1万元：1、拖拉机反光贴安全防范1.8万元；2、拖拉机号牌、驾驶证等工本费0.65万元；3、办理拖拉机等考试工本业务费、劳保费1.65万元；（五）委托业务费6.3万元：1、劳务费0.8万元：联合执法办案费及案件举报费0.5万元；法律法规和安全知识宣传费0.3万元；2、委托业务费3.5万元：拖拉机等驾驶员考试1.8万元；平安农机乡镇安全生产建设1.7万元；二、 资本性支出2.3万元：（一）设备购置2.3万元：1、专用设备购置：农机事故勘查设备2.3万元。</t>
  </si>
  <si>
    <t xml:space="preserve">    水稻旱种旱管直播技术试验</t>
  </si>
  <si>
    <t>一、商品和服务支出10万元：（一）、差旅费1万元：1、术指导1万元。（二）、培训费1万元：专家指导培训1万元。（三）、专用材料2万元。（四）、劳务费0.5万元：机具作业0.5万元。（五）、专用设备购置3.5万元：喷灌设备3.5万元。（六）、委托业务费2万元：维修、管理、运输费用2万元。</t>
  </si>
  <si>
    <t xml:space="preserve">    设施农业机械蔬菜苗移栽机引进试验</t>
  </si>
  <si>
    <t>一、商品和服务支出5万元：1、劳务费0.5万元；2、专用设备购置4.5万元：拟引进多功能蔬菜移栽机4.5万元。</t>
  </si>
  <si>
    <t xml:space="preserve">    中药材全程机械化薄弱环节播种机研发</t>
  </si>
  <si>
    <t>一、商品和服务支出5万元：1差旅费0.5万元：调研考察0.5万元；2、培训费0.5万元：专家论证0.5万元；3、专用材料1万元：油料1万元；4、委托业务费3万元：研制费用3万元。</t>
  </si>
  <si>
    <t xml:space="preserve">    秸秆综合利用机具推广作业</t>
  </si>
  <si>
    <t xml:space="preserve">一、商品和服务支出5万元：1、差旅费1万元：调研考察1万元；2、培训费1.5万元：培训、专家论证等1.5万元；3、专用材料1万元：油料1万元。4、委托业务费1.5万元：试验、运输等1.5万元。 </t>
  </si>
  <si>
    <t xml:space="preserve">    新疆生安防保卫资金</t>
  </si>
  <si>
    <t>一、对事业单位经常性补助50.28万元：（一）、工资福利支出50.28万元：1、工资福利支出50.28万元：（1）、保安人员工资25.92万元。（2）、保洁及工勤人员工资7.56万元。（3）、教师节假日加班补助16.8万元。</t>
  </si>
  <si>
    <t xml:space="preserve">    新型职业农民培育工程</t>
  </si>
  <si>
    <t>一、对事业单位经常性补助15万元：（一）、商品和服务支出15万元：1、商品和服务支出15万元：（1）、培训费10.4万元。（2）、印刷费2万元：教材印刷费2万元。（3）差旅费1.8万元；（4）办公费0.8万元。</t>
  </si>
  <si>
    <t xml:space="preserve">    农业科技下乡及实训基地建设</t>
  </si>
  <si>
    <t>一、对事业单位经常性补助7万元：（一）、商品和服务支出7万元：1、商品和服务支出7万元：（1）、培训费7万元：①印刷费2.4万元，②差旅费2万元，③交通费1万元，④广告费1.6万元。</t>
  </si>
  <si>
    <t>在职员工127人按人均6元每天补助每月21天全年按10个月，共计16万元。一、对事业单位经常性补助16万元：（一）、商品和服务支出16万元：1商品和服务支出16万元：（1)、伙食补助16万元。</t>
  </si>
  <si>
    <t xml:space="preserve">    暖气改造及维修工程</t>
  </si>
  <si>
    <t>一、对事业单位经常性补助20万元：（一）、商品和服务支出20万元：1、商品和服务支出20万元：（1）学校供暖管线及其他设施维修改造支出20万元。</t>
  </si>
  <si>
    <t xml:space="preserve">    实训基地运行维护费用</t>
  </si>
  <si>
    <t xml:space="preserve"> 一、对事业单位经常性补助45.6万元：（一）、工资福利支出30.6万元：1、工资福利支出30.6万元，（1）长期编外人员工资30.6万元。（二）、商品和服务支出15万元：1、商品服务支出15万元，（1）、水电费及实习用油，农机维修5万元，（2）农资及材料费10万元。 </t>
  </si>
  <si>
    <t xml:space="preserve">    农业技术培训</t>
  </si>
  <si>
    <t>一、对事业单位经常性补助123万元：（一）、商品和服务支出123万元：1、商品和服务支出123万元：（1）、培训费123万元。</t>
  </si>
  <si>
    <t xml:space="preserve">    种子执法监管</t>
  </si>
  <si>
    <t>一、机关商品和服务支出4.5万元：（一）办公费2.5万元：1、印刷费1万元：其中印制经营档案0.5万元，宣传资料0.34万元，备案登记证0.16万元。2、差旅费1.5万元；（二）培训费1万元：用于对县区种子管理机构人员、种子生产经营企业、种子经营业户相关法律法规的培训；（三）委托业务费1万元；1、劳务费1万元：种子质量纠纷田间现场鉴定、种子纯度田间现场鉴定费1万元。</t>
  </si>
  <si>
    <t xml:space="preserve">    种子质量检验检测</t>
  </si>
  <si>
    <t>一、机关商品和服务支出1万元：（一）办公费0.5万元：1、印刷费0.1万元，用于印制扦样袋。2、差旅费0.4万元；（二）培训费0.5万元：用于对种子管理机构和种子生产经营企业检验人员的培训。</t>
  </si>
  <si>
    <t xml:space="preserve">    生物资源在农业生产中的开发利用</t>
  </si>
  <si>
    <t>一、对事业单位经常性补助3万元：（一）商品和服务支出3万元：1、商品和服务支出3万元。（1）差旅费0.4万元；（2）劳务费0.2万元；（3）委托业务费1.3万元；（4）专用材料购置费1.1万元：药品及试验仪器试材1.1万元。</t>
  </si>
  <si>
    <t xml:space="preserve">    食用菌优良新品种选育</t>
  </si>
  <si>
    <t xml:space="preserve">一、对事业单位经常性补助6万元：（一）商品和服务支出6万元：1、商品和服务支出6万元。（1）培训费：0.2万元；（2）劳务费1.6万元；（3）专用材料购置费4.2万元：①香菇小品种菌包1.5万元；②黑木耳小品种菌包0.6万元；③预制菌种0.13万元；④农资购置1.47万元；⑤试验菇棚护栏加固0.5万元。
</t>
  </si>
  <si>
    <t xml:space="preserve">    植物新品种引进及培育经费</t>
  </si>
  <si>
    <t xml:space="preserve">一、对事业单位经常性补助4万元：（一）商品和服务支出4万元：1、商品和服务支出4万元.（1）差旅费0.3万元：学习考察、指导、培训差旅费0.3万元。（2）劳务费1.2万元。（3）专用材料费2.5万元：①引种2.1万元，②有机肥、农药、化肥0.4万元。
</t>
  </si>
  <si>
    <t xml:space="preserve">    抗寒果树新品种引进选育种苗繁育及产品开发利用</t>
  </si>
  <si>
    <t xml:space="preserve">一、对事业单位经常性补助4万元：（一）商品和服务支出4万元：1、商品和服务支出4万元，（1）培训费0.6万元：培训费0.6万元；（2）委托业务费1.1万元：劳务费1.1万元；（3）专用材料购置费2.3万元：①引种费1.3万元；②生产资料1万元。
</t>
  </si>
  <si>
    <t xml:space="preserve">    南繁加代及用工工时费</t>
  </si>
  <si>
    <t xml:space="preserve">一、对事业单位经常性补助35万元：（一）商品和服务支出35万元：1、商品和服务支出35万元。（1）差旅费2.7万元，（2）水费：0.25万元，（3）电费0.25万元；（4）劳务费24.7万元：①海南育种劳务费1.2万元，②双河基地用工劳务费23.5万元；（5）、其他商品和服务支出7.1万元：①海南驻岛补助费4.8万元，②海南伙食补助费1.9万元，③海南节日慰问费0.4万元。
</t>
  </si>
  <si>
    <t xml:space="preserve">    抚顺市清原马鹿综合保种技术研究</t>
  </si>
  <si>
    <t>一、对事业单位经常性补助5.8万元：（一）商品和服务支出5.8万元：1、商品和服务支出5.8万元，（1）专用材料购置费3.9万元：①鹿用饲料费3.5万元。②鹿疾病防控、麻醉等药品0.4万元。(2)委托业务费1.9万元：劳务费1.9万元。</t>
  </si>
  <si>
    <t xml:space="preserve">    特色农产品加工试验研究</t>
  </si>
  <si>
    <t xml:space="preserve">一、对事业单位经常性补助2.74万元：（一）商品和服务支出2.74万元：1、商品和服务支出2.74万元。（1）劳务费0.1万元：加工用工费0.1万元；（2）专用材料费0.64万元：加工设备及用具购置0.64万元；（3）维修费2万元：场房改造、维修2万元。
</t>
  </si>
  <si>
    <t xml:space="preserve">    北方宿根花卉品种引进驯化及繁育研究</t>
  </si>
  <si>
    <t>一、对事业单位经常性补助5.7万元：（一）商品和服务支出5.7万元：1、商品和服务支出5.7万元，（1）差旅费0.5万元：考察、学习差旅费0.5万元；（2)委托业务费2.8万元：劳务费2.8万元；(3)专用材料购置费2.4万元：①引种费1.6万元；②工具0.3万元；③农药化肥0.5万元。</t>
  </si>
  <si>
    <t>67人*6元/天*21天*12个月＝10万元。</t>
  </si>
  <si>
    <t xml:space="preserve">    食用菌优良新品种示范</t>
  </si>
  <si>
    <t>一、对事业单位经常性补助2万元：（一）商品和服务支出2万元：1、下乡技术指导差旅费：0.4万元；2、专用材料费0.6万元：（1）菌需物质购置：0.6万元，3、委托业务费1万元：（1）劳务费等：1万元。</t>
  </si>
  <si>
    <t xml:space="preserve">    园艺科学研究所农业科学试验基地建设</t>
  </si>
  <si>
    <t>一、对事业单位经常性补助3747.54万元：（一）、资本性支出3747.54万元：1、资本性支出3747.54万元：（1）房屋建筑物构建3747.54万元：①新建2000平园艺科技研发中心1063.1万元；②1000平标准组培室、200平低温冷库需资金1400万元；③新建3000育苗平智能温室、10000平高标准日光温室育苗工厂、15000平日光温室试验示范区、5000平冷棚育苗工厂需资金1284.44万元。</t>
  </si>
  <si>
    <t xml:space="preserve">    科研用工</t>
  </si>
  <si>
    <t>一、对事业单位经常性补助20万元：（一）商品和服务支出20万元：1、商品和服务支出20万元：（1）劳务费20万元：①鲜食玉米育种80元*375个工=3万元；②菜用毛豆新品种选育80元*250个工=2万元；③樱桃栽培与加工技术研究80元*625个工=5万元；④盆栽果树配套栽培技术研究80元*625个工=5万元；⑤果树资源圃80元*625个工=5万元。</t>
  </si>
  <si>
    <t xml:space="preserve">    猕猴桃组培繁育及推广</t>
  </si>
  <si>
    <t>一、对事业单位经常性补助5万元：（一）商品和服务支出5万元：1、商品和服务支出5万元：（1）专用材料费2万元：组培繁育试管苗2万；（2）劳务费3万元：①驯化栽培2万，②苗木推广1万。</t>
  </si>
  <si>
    <t xml:space="preserve">    东部山区中药材归圃驯化</t>
  </si>
  <si>
    <t>一、对事业单位经常性补助4.2万元：（一）商品服务支出4.2万元：1、商品和服务支出4.2万元。（1）专用材料费2万元：引进中药材品种费用2万元。（2）劳务费2.2万元：①归圃驯化费用1万元，②生产人工1.2万元。</t>
  </si>
  <si>
    <t xml:space="preserve">    酸樱桃新品种选育</t>
  </si>
  <si>
    <t>一、对事业单位经常性补助5万元：（一）商品和服务支出5万元:1、商品和服务支出5万元:（1）专用材料费5万元:①引进新品种1万元，②生产资料费4万元。</t>
  </si>
  <si>
    <t xml:space="preserve">    东部山区中草药山野菜工厂化育苗</t>
  </si>
  <si>
    <t>一、对事业单位经常性补助128.57万元：（一）商品服务支出128.57万元：1、商品服务支出107.57万元。（1）专用材料费107.57万元：①山野菜、中草药工厂化温室育苗费用（12栋温室）72.57万元；②山野菜、中草药驯化苗圃及繁苗田费用（共10公顷）35万元。（2）劳务费17万元：①种苗补贴5万元；②生产人工费12万元。（3）培训费：4万元。</t>
  </si>
  <si>
    <t>一、伙食补助：在职在编18人*6元/天*21天*12个月＝2.8万元。</t>
  </si>
  <si>
    <t xml:space="preserve">    分务运行费</t>
  </si>
  <si>
    <t>一、伙食补助费1.9656万元:职工伙食补助费，6元/人*天×13人×21天×12个月=1.9656万元。</t>
  </si>
  <si>
    <t xml:space="preserve">    农产品质量安全监管经费</t>
  </si>
  <si>
    <t>一、对事业单位经常性补助46万元:（一)商品和服务支出46万元:1、商品和服务支出46万元:（1）委托业务费41.8万元:①开展农产品安全事故防控200个产品50个指标定量检测，每个样品检测及样品费0.14万元，计28万元；②无公害新申报、复查换证检测费及无公害农产品、绿色食品日常监管检测费0.15万元/个×27个=4万元；③委托乡镇农产品监管站开展蔬菜生产基地农药残留快速检测，共计28个监管站、平均每个监管站检测70个批次，每个样品检测及抽样费50元，28个*70批次*50元=9.8万元。（2）其他商品和服务支出5.2万元，①突发事件、农产品质量安全、节假日前（蔬菜、水果、食用菌）生产基地定量检测及样品费，800元/批次，共65个批次，800元/批次×65个=5.2万元。</t>
  </si>
  <si>
    <t xml:space="preserve">    农产品质量安全监测</t>
  </si>
  <si>
    <t>一、对事业单位经常性补助30.2万元:（一)商品和服务支出30.2万元:1、商品和服务支出30.2万元:（1）委托业务费25万元:①开展农产品安全事故防控150个产品58个指标定量检测，每个样品检测及样品费0.14万元，计21万元；②无公害新申报、复查换证检测费及无公害农产品、绿色食品日常监管检测费0.15万元/个×27个=4万元。（2）其他商品和服务支出5.2万元，①突发事件、农产品质量安全、节假日前（蔬菜、水果、食用菌）生产基地定量检测及样品费，800元/批次，共65个批次，800元/批次×65个=5.2万元。</t>
  </si>
  <si>
    <t xml:space="preserve">    监督执法办案费用</t>
  </si>
  <si>
    <t>一、机关商品和服务支出39.24万元：（一）办公费32万元：1、印刷费7万元，宣传材料印刷费7万元；2、差旅费25万元。（二）委托业务费7.24万元：1、劳务费6.24万元；2、委托业务费1万元，备案企业公告费1万元。</t>
  </si>
  <si>
    <t xml:space="preserve">    染疫及病死动物无害化处理及消毒费用</t>
  </si>
  <si>
    <t>一、机关商品和服务支出21万元：（一）委托业务费13.7万元：1、劳务费13.7万元：（1）扑杀、无害化处理雇工费400元/人次*30次*4人=4.8万元；（2）租车装卸费500元/次*30次=1.5万元；（3）机械挖坑掩埋2500元/次*20次=5万元（尸体上压土2米厚，雇沟机）；（4）看护费800元/次*30次=2.4万元（看护一周）。（二）专用材料购置费7.3万元：（1）消毒药3万元；（2）火碱1万元；（3）柴油900元/次*30次=2.7万元；（4）木材200元/次*30次=0.6万元。</t>
  </si>
  <si>
    <t xml:space="preserve">    辽宁省动物卫生监督信息平台运行维护费用</t>
  </si>
  <si>
    <t>一、机关商品和服务支出5.1万元：（一）办公经费1.1万元：1、邮电费1.1万元：信息平台网络费1.1万元。（二）维修（护）费4万元：市、县、乡级信息平台设备维护费4万元。</t>
  </si>
  <si>
    <t xml:space="preserve">    高危行业人身保险</t>
  </si>
  <si>
    <t>一、机关商品和服务支出2.28万元：（一）其他商品和服务支出2.28万元：1、其他商品和服务支出2.28万元，对全所执法办案、实施无害化处理，以及生猪产品入市管理等高危行业的业务人员给予人身意外伤害、重大疫病等保险，保险金24人×950元=2.28万元。</t>
  </si>
  <si>
    <t xml:space="preserve">    畜产品质量监测</t>
  </si>
  <si>
    <t>一、机关商品和服务支出36.15万元：（一）、办公经费6.98万元：1、办公费2.48万元。2.、印刷费1万。3、差旅费3.5万元。（二）、培训费2万元。（三）、专用材料购置费22万元。（四）、公务用车运行维护费2万元。（五）、委托业务费3.17万元：1、劳务费3.17万元：打更人员工资2人×1320元/人/月×12月=3.17万元 。</t>
  </si>
  <si>
    <t xml:space="preserve">    瘦肉精专项监测</t>
  </si>
  <si>
    <t>一、机关商品和服务支出47.61万元：（一）、办公经费6万元：1、办公费2万元。2、印刷费2万元。3、差旅费2万元。（二）、培训费1.43万元:1、培训费1.43万元。（三）、专用材料购置费38.18万元：1、专用材料费38.18万元：（1）市级下达给县（区）和乡镇所检测瘦肉精任务20.12万元：①市级下达给县（区）实验室检测瘦肉精任务，每个县（区） 25批次/月×4个县（区）（清原县、新宾县、抚顺县、顺城区）×12个月=1200批次。需要克伦特罗试剂盒1个/月/县（区）×4个县区×12个月×950元/个=4.56万元；需要沙丁胺醇试剂盒1个/月/县区×4个县区×12个月×1500元/个=7.2万元。小计：试剂盒11.76万元。②市级下达给乡镇所快速监测任务，29个乡镇所×每所20批次/月×12个月=6960批次。需要快速检测卡（克伦特罗、莱克多巴胺、沙丁胺醇三联卡）6960批次×1个/批次×12元／个＝8.36万元。（2）市本级监测任务需要试剂盒16万元：①猪屠宰场（点）30个×2批次∕季度×4个季度＝240批次，需要试剂盒（克伦特罗、莱克多巴胺、沙丁胺醇三合一）3个/季度×4个季度×2500元／个＝3万元。②牛羊屠宰厂（点）14个×1批次∕季度×4个季度＝56批次。需要试剂盒（克伦特罗、莱克多巴胺、沙丁胺醇三合一）1个/季度×4个季度×2500元∕个=1万元。养殖场（户）100批次/月×12个月＝1200批次，需要试剂盒（克伦特罗、莱克多巴胺、沙丁胺醇三合一）4个/月×12个月×2500元∕个＝12万元。（3）抽样费1.06万元。①猪屠宰场（点）30元∕个×240个样品＝0.72万元。②牛、羊屠宰点：60元∕个×56个样品＝0.34万元。（4）不可预见费用1万元。（四）、公务用车运行维护费2万元：1、公务用车运行维护费2万元。</t>
  </si>
  <si>
    <t>一、机关商品和服务支出1.75万元：（一）、其他商品和服务支出1.75万元：1.其他商品和服务支出1.75万元：（1）实验人员19人，每人需人身意外伤害保费920元，需经费1.75万元。</t>
  </si>
  <si>
    <t xml:space="preserve">    实验室运行及维护费</t>
  </si>
  <si>
    <t>一、机关商品和服务支出23万元：（一）、办公经费2万元：1、办公费2万元。（二）、维修（护）费8万元：1、维修（护）费8万元：（1）实验室维修维护2万元。（2）实验室设备维修维护6万元。（三）、专用材料购置费8万元：1、专用材料费8万元：（1）购液氮及其他气体2万元。（2）检验用水（高纯度水）2万元.。（3）耗材（超高效液相色谱柱、样品瓶、滤头、注射器、有机试剂、离心管等）4万元。（四）、委托业务费5万元：1.委托业务费5万元：（1）超高液相串联质谱、原子吸收分光光度计、气相色谱仪、高效液相色谱仪、天平、紫外分光光度计等50台仪器须进行计量强制检定，需检定经费5万元。</t>
  </si>
  <si>
    <t xml:space="preserve">    畜产品安全监督执法费用</t>
  </si>
  <si>
    <t>一、机关商品和服务支出5.1万元：（一）、办公经费5.1万元：1、差旅费5.1万元。</t>
  </si>
  <si>
    <t xml:space="preserve">    质检中心项目建设</t>
  </si>
  <si>
    <t>一、机关资本性支出（二）75万元：（一）、设备购置75万元：1、专用设备购置75万元：（1）2018年急需购进一台全自动高压蒸汽灭菌器，主要用于兽药中的抗生素效价检测，在检测前后对使用的试剂和器皿进行消毒和灭菌，该仪器可有效加强灭菌操作的安全性，提高检测样品处理效率，保证使用操作中的准确性(现有灭菌器为机械式灭菌器需人工手动操作安全性及工作效率较低，已无法适应当前繁重的检测工作),需要资金10万元。（2）全自动点样仪一台，主要用于兽药薄层色谱法检测中药含量鉴别，在中药检测中，对样品溶液进行上板点样操作，自动点样操作有着精准度高、稳定性好、安全性强以及操作方便等优势，可以有效提高检测精准度和效率（现有人工手动点样检测存在分离度较低、重现性不好、有毒有害性强等不足），需要资金40万元。（3）多样品平行蒸发仪一台，主要用于色谱馏分的蒸发、平行萃取液的蒸发、质量控制中的重量分析、平行反应产物的蒸发，该仪器可同时快速浓缩12个样品，加快了检测效率，检测结果更加准确（现有旋转蒸发仪效率低，水浴锅温控不准确，已无法满足检测要求），需要资金25万元。</t>
  </si>
  <si>
    <t>一、机关工资福利支出2.57万元：（一）、其他工资福利支出2.57万元：1、伙食补助费2.57万元：单位伙食费6元/人*天×17人×21天/月×12个月=2.57万元。</t>
  </si>
  <si>
    <t xml:space="preserve">    强制免疫疫苗购置费</t>
  </si>
  <si>
    <t>一、专用材料费52.87万元：按照国家政策规定，市级财政应承担疫苗经费补贴10%，计52.87万元。①、禽流感疫苗经费合计28.81万元：禽流感苗H5+H7全年用量648万毫升，其中：蛋鸡585万毫升、鸭39万毫升、鹅24万毫升，每万毫升单价280元，经费小计18.12万元；新-禽二联疫苗全年用量3600万只，单价29.7元，经费小计10.69万元。②、口蹄疫疫苗经费合计18.72万元：猪O型口蹄疫疫苗用量204万毫升，单价500元，小计10.20万元； O-I双价疫苗用量156万毫升，其中：牛60万毫升；羊96万毫升。单价500元，经费小计7.80万元； O-I-A三价疫苗用量3.6万毫升，单价2000元，经费小计0.72万元。③、小反刍兽疫疫苗经费合计1.92万元，全年用量64万只，单价300元，经费合计1.92万元。④、布病疫苗经费合计0.89万元，布病疫苗89万只份，单价100元，合计0.89万元。⑤、猪瘟疫苗经费合计1.53万元，猪瘟疫苗102万只份，单价150元，合计1.53万元.二、劳务费1万元。疫苗运输、装卸、储存费1万元。运输疫苗雇佣冷藏车，全年雇佣4次，每次900元，计0.36万元；雇佣装卸工13次，每次2人，每人200元，计0.52万元；储存疫苗用低温冰柜、冰箱等费用0.12万元。</t>
  </si>
  <si>
    <t xml:space="preserve">    重大动物疫病监测</t>
  </si>
  <si>
    <t xml:space="preserve">一、专用材料费57.5万元：1、购买各类血清学、病原学检测用试剂盒诊断液等44.5万元；2、购买生化试剂、耗材、防护品等13万元。二、劳务费16.88万元：1、实验动物（饲养SPF鸡）2万元；2、污水处理及医用垃圾清运费2.3万元；3、网络费1.08万元；4、实验室样品保存及疫苗冷库运行维护费等11.5万元。三、重大动物疫病流行病调查费2万元。差旅费1.0万元；车燃油费1.0万元。四、维修维护费5万元：1、实验室仪器设备维修维护费2万元；2、实验室Lims系统维护费3万元。
</t>
  </si>
  <si>
    <t xml:space="preserve">    实验室专业人员进修</t>
  </si>
  <si>
    <t xml:space="preserve">一、培训费5万元：1、全市防疫员共670人、检疫员181人，需对这些人员和规模场户培训费2.5万元；2、实验室化验员、内审员20人，需技术培训费1.5万元。3、按时参加上级及必要外部培训需1万元。
</t>
  </si>
  <si>
    <t xml:space="preserve">    实验室计量器具检定</t>
  </si>
  <si>
    <t xml:space="preserve">一、劳务费6.5万元：实验室计量器具检定费6.5万元，实验室计量器具必须定期检定，以保证检测结果的准确可靠。
</t>
  </si>
  <si>
    <t>一、机关工资福利支出8.32万元：（一）其他工资福利支出8.32万元：1、伙食补助费8.32万元：单位伙食费6元/人*天*55人*21天/月*12个月=8.32万元。</t>
  </si>
  <si>
    <t xml:space="preserve">    生猪产品入市管理及定点屠宰和打击私屠乱宰工作经费</t>
  </si>
  <si>
    <t>一、商品和服务支出万元46.16万元。1、办公费 37.5万元：①生猪产品入市管理和畜禽定点屠宰监督执法办案人员补助6万元；②生猪入市管理和定点屠宰管理工作人员法定工作日之外工作补贴费12.96万元；③人身意外伤害保险和体检2.84万元；④生猪产品入市和畜禽定点屠宰案件举报奖金3万元;⑤生猪产品入市和畜禽定点屠宰执法宣传2万元；⑥畜禽产品屠宰流通办公室、报验处和联合执法大队水、电、煤气、办公电话、宽带费等3.7万元；⑦入市生猪产品运输车辆封签费2万元；⑧车辆维修、保养、检车、保险 、加油5万元；2、维修维护费1.48万元：①修复墙体、墙壁大白乳胶漆2遍0.6万，②执法大队办公室搬迁及修缮费0.88万元（由于抚顺市政府综合办公楼集体搬迁到师专，执法大队共有六间办公室，办案相关设施设备需要搬迁及新办公室需要整理修缮）。3、劳务费7.18万元：查扣、封存动物产品及有害动物产品处理费7.18万元；二、其他资本性支出2.76万元：1、办公设备购置2.76万元：①台式电脑：3700元/台*3台=1.11万元；②电子追踪器：1089元/台*2台=0.22万元；③洗衣机0.3万（清洗服装被褥等）；④被褥、枕头、床单、枕套等用品更新0.53万元；⑤LED显示屏、电脑、打印机、复印机、电子监控系统维修等耗材0.6万元。</t>
  </si>
  <si>
    <t xml:space="preserve">    种畜禽管理执法经费</t>
  </si>
  <si>
    <t>一、机关商品和服务支出6.5万元：（一）办公经费5万元：1、差旅费3.5万元：（1）审核验收费用2万元，2018年市站预计新办和换发《种畜禽生产经营许可证》的场家40余户，需要到现场进行审核勘验、检查验收，每次检查按规定需3人以上完成，新办证的场家有的需要去2次，共需130人次以上，按平均每人次150元计算，审核验收费用需2万元；（2）监督检查费用需1.5万元，每年定期（半年1次）对全市90余家种畜禽生产经营单位开展监督检查，每次检查按规定需3人以上完成，接待省局每半年1次例行监督检查，开展监督检查需100人次以上，按平均每人次150元计算，监督检查费用需1.5万元。2、办公费1.5万元：对种畜禽生产经营行为开展行政执法检查、查处违章违法案件，行政执法费用需1.5万元。（二）培训费1.5万元：1、培训费1.5万元：（1）对行业内部人员和生产经营者开展2次法律法规和遵章守法规范经营培训班1万元；（2）参加省局举办的培训会议和培训班0.5万元，计1.5万元。</t>
  </si>
  <si>
    <t xml:space="preserve">    种猪生产性能测定经费</t>
  </si>
  <si>
    <t>一、机关商品和服务支出2万元：（一）委托业务费2万元：1、委托业务费2万元，开展辽宁省种猪核心育种场的种猪生产性能测定工作，2018年省局下达我市种猪测定任务为1000头，要求抚顺市宏业牧业有限公司测定种猪1000头，测定费用20元/头，计2万元。</t>
  </si>
  <si>
    <t xml:space="preserve">    玉米秸秆青黄贮等综合配套技术推广经费</t>
  </si>
  <si>
    <t>一、机关商品和服务支出10万元：（一）委托业务费3.5万元：1、咨询费1.5万元，开展舍饲牛羊和玉米秸秆青黄贮等综合配套技术推广、调研、调查、指导、咨询工作经费1.5万元。2、劳务费2万元，开展玉米秸秆新技术试验示范2万元：（1）开展肉鸡、蛋鸡、生猪“草成金”添加饲料试验示范1.5万；（2）开展“木醋液”新型饲料添加剂养殖应用试验0.5万元。（二）办公经费2万元：1、差旅费2万元：（1）青贮玉米品种选择、密植种植试验工作经费1.5万元；（2）日常管理指导、检查、测产0.5万元。（三）专用材料购置费1.5万元：1、专用材料费1.5万元：（1）秸秆青黄贮玉米种子选购0.5万元；（2）在县区选择4户开展青贮玉米密植种植试验1万元。（四）培训费3万元：1、培训费3万元：（1）召开行业内部人员和牛羊等养殖户舍饲牛羊和玉米秸秆青黄贮（塑包）技术培训会2次1万元。（2）召开行业内部人员和牛羊等养殖户舍饲牛羊和青黄贮制作技术现场会2万元：①召开行业内部人员和牛羊等养殖户舍饲牛羊和青黄贮制作现场会2次1万元；②召开青黄贮塑包贮制技术现场会2次1万元。</t>
  </si>
  <si>
    <t xml:space="preserve">    蜜蜂养殖技术推广及"中蜂"保护经费</t>
  </si>
  <si>
    <t>一、机关商品和服务支出12万元：（一）办公经费4万元：1、差旅费4万元：（1）了解、掌握蜜蜂养殖情况，需要开展蜜蜂资源调查2万元；（2）了解、掌握、分析蜜源分布情况，需要开展蜜源调查2万元，需要定期下乡检查。（二）培训费3万元：1、培训费3万元，开展中蜂、意蜂养殖技术培训班4次3万元（包括举办培训班，购置、印放宣传培训材料）。（三）专用材料购置费2万元：专用材料费2万元，建立5户蜜蜂养殖示范户2万元，每户更新30个蜂箱。（四）公务用车运行维护费2万元：1、公务用车运行维护费2万元，开展蜜蜂养殖技术推广、调研、调查、指导工作2万元，需下乡进行检查。（五）其他商品和服务支出1万元：1、其他商品和服务支出1万元，疫病防控1万元，用于疫病现场调研、采样、送检、鉴定等疫病防治，印刷防治宣传材料。</t>
  </si>
  <si>
    <t xml:space="preserve">    优质牧草种植利用技术推广经费</t>
  </si>
  <si>
    <t>一、机关商品和服务支出3万元：（一）办公经费2万元：1、办公费2万元：（1）推广优质牧草种植利用技术，购置优质牧草种子、印发宣传技术材料工作经费1.5万元；（2）开展草原资源调查、自然灾害防治经费0.5万元。（二）培训费1万元：1、培训费1万元，草原行政执法和法律法规宣传培训1万元。</t>
  </si>
  <si>
    <t xml:space="preserve">    粪污治理生态畜牧业管理经费</t>
  </si>
  <si>
    <t>一、机关商品和服务支出5万元：（一）办公经费3万元：1、办公费3万元，规模养殖场、散养密集区畜禽限养禁养调查、指导、检查等工作经费3万元。（二）委托业务费1万元：1、咨询费1万元，全市生态畜牧业管理指导、咨询、检查工作1万元。（三）培训费1万元：1、培训费1万元，开展行业内部和畜禽养殖场人员生态畜牧业技术培训1万元。</t>
  </si>
  <si>
    <t xml:space="preserve">    清原马鹿品种保护补贴</t>
  </si>
  <si>
    <t>一、机关商品和服务支出8.8万元：（一）办公经费2万元：1、办公费2万元，清原马鹿生产性能及饲养技术研究办公经费2万元。（二）公务用车运行维护费2万元：1、公务用车运行维护费2万元，清原马鹿养殖情况调研、核查、电子档案建立检查2万元，需要定期下乡检查。（三）委托业务费2.8万元：1、委托业务费2万元，建立良种公鹿冻精储备库，由抚顺市鹿业协会暂代保管，保管费2万元（保管设备更新、液氮损耗等)；2、咨询费0.8万元，清原马鹿养殖情况调查、养殖档案指导0.8万元。（四）专用材料购置费2万元：1、专用材料费2万元，清原马鹿养殖技术培训、购置优秀种公鹿精液2万元。</t>
  </si>
  <si>
    <t>一、机关工资福利支出1.2万元：（一）其他工资福利支出1.2万元：1、伙食补助费1.2万元：单位伙食费6元/人*天×8人×21天/月×12个月=1.20万元。</t>
  </si>
  <si>
    <t xml:space="preserve">    粮食及农产品检验工作经费</t>
  </si>
  <si>
    <t>一、专用材料费16.5万元：1、标准品2万元，用于购置检测用大米、小麦、重金属等标准物质；2、专用化学试剂、药品及检验设备、耗材12.5万元；3、粮食、农产品样品费2万元。二、委托业务费8万元：1、实验室仪器设备检定费3万元；2、安全生产评估费3万元；3、易制爆系统年费2万元。三、差旅费2万元，用于赴外市检验和行业沟通等工作差旅费支出。四、水电费4万元：1、水费1.5万元；2、电费2.5万元。五、维修费7万元，用于各类检验专业设备和维修和维护。六、培训费2.5万元:检验人员参加国家及上级业务部门组织的各种培训，仪器厂家组织的仪器使用和调试培训、提升检验人员专业技能的培训和学习等。</t>
  </si>
  <si>
    <t xml:space="preserve">    粮食市场执法监督检查工作经费</t>
  </si>
  <si>
    <t>一、专用材料费6万元：1、样品费2.5万元；2、专用化学试剂药品及检验用品3.5万元。二、委托业务费1万元，用于交纳“三废”处理费。三、差旅费3万元，用于参加国家、省及地区的粮食市场执法检查差旅费等支出。</t>
  </si>
  <si>
    <t xml:space="preserve">    粮食质量调查品质测报原粮卫生普查经费</t>
  </si>
  <si>
    <t>一、劳务费4万元：全市共选取农户采样点200户（三县每县50户，两个涉农区每区25户），对粮食作物播种、管理、收获全过程信息进行定点采集，每户支付采集费200元。二、印刷费2万元：粮食质调、卫生普查、粮食品质测报报告印刷彩页双面200本*50元=1万元，质量手册、程序文件编印60份*50元=0.3万元,农产品质量安全、粮食安全科普宣传资料等700册*10元=0.7万元。</t>
  </si>
  <si>
    <t xml:space="preserve">  抚顺市农业技术推广中心</t>
  </si>
  <si>
    <t xml:space="preserve">  抚顺市农业环境保护管理站</t>
  </si>
  <si>
    <t>抚顺市农村经济委员会</t>
  </si>
  <si>
    <t>暖气改造及维修工程</t>
  </si>
  <si>
    <t>抚顺市农业特产学校</t>
  </si>
  <si>
    <t>抚顺市园艺科学研究所</t>
  </si>
  <si>
    <t>东部山区中草药山野菜工厂化育苗</t>
  </si>
  <si>
    <t>抚顺市兽药饲料监察所</t>
  </si>
  <si>
    <t>畜产品质量监测</t>
  </si>
  <si>
    <t>质检中心项目建设</t>
  </si>
  <si>
    <t>抚顺市动物疫病预防控制中心</t>
  </si>
  <si>
    <t>重大动物疫病监测</t>
  </si>
  <si>
    <t>农村土地确权信息应用平台建设</t>
  </si>
  <si>
    <t>按照省、市确权工作方案要求，需聘请技术服务单位对各县区数据进行汇交，对县区间相邻区域确权数据进行接边处理，并对确权工作质量进行检查。</t>
  </si>
  <si>
    <t>政府集中采购</t>
  </si>
  <si>
    <t xml:space="preserve">  办公费</t>
  </si>
  <si>
    <t xml:space="preserve">  印刷费</t>
  </si>
  <si>
    <t xml:space="preserve">  邮电费</t>
  </si>
  <si>
    <t xml:space="preserve">  取暖费</t>
  </si>
  <si>
    <t xml:space="preserve">    公用取暖费</t>
  </si>
  <si>
    <t xml:space="preserve">  差旅费</t>
  </si>
  <si>
    <t xml:space="preserve">  公务接待费</t>
  </si>
  <si>
    <t xml:space="preserve">  工会经费</t>
  </si>
  <si>
    <t xml:space="preserve">    工会经费（上缴）</t>
  </si>
  <si>
    <t xml:space="preserve">    工会经费（留存）</t>
  </si>
  <si>
    <t xml:space="preserve">  公务用车运行维护费</t>
  </si>
  <si>
    <t xml:space="preserve">    公务用车运行维护费（已车改）</t>
  </si>
  <si>
    <t xml:space="preserve">  其他交通费用</t>
  </si>
  <si>
    <t xml:space="preserve">  其他商品和服务支出</t>
  </si>
  <si>
    <t xml:space="preserve">    离退休人员公用经费</t>
  </si>
  <si>
    <t xml:space="preserve">  电费</t>
  </si>
  <si>
    <t xml:space="preserve">  物业管理费</t>
  </si>
  <si>
    <t xml:space="preserve">  劳务费</t>
  </si>
  <si>
    <t xml:space="preserve">    劳务费（临时用工、劳务派遣）</t>
  </si>
  <si>
    <t xml:space="preserve">    其他劳务费</t>
  </si>
  <si>
    <t xml:space="preserve">  手续费</t>
  </si>
  <si>
    <t xml:space="preserve">  水费</t>
  </si>
  <si>
    <t xml:space="preserve">  会议费</t>
  </si>
  <si>
    <t>部门名称： 抚顺市农村经济委员会</t>
  </si>
  <si>
    <t>推广绿色防控技术，引进新型农药，减少化学农药使用，保护农业生态环境安全。</t>
  </si>
  <si>
    <t>2018年3-12月在不同农作物生长的不同时期，密切监测、调查病虫害发生发展情况，开展绿色防控，引进新型农药，开展试验示范，为农药减量施用做好基础工作。</t>
  </si>
  <si>
    <t>在绿色防控示范区内开展统防统治，减少农药使用次数和使用量，采取综合防治措施防治病虫害。减少面源污染，保护农业生产。</t>
  </si>
  <si>
    <t>采取绿色防控、统防统治措施，使用新型农药，减少化学农药使用次数2-3次，节约资金30-50元；减少农药面源污染。</t>
  </si>
  <si>
    <t>通过培训，现场技术指导，农户采用科学先进的栽培方法，提高单位面积产量，使用生物、物理方法防治病虫害，减少中药材产品的农药残留。</t>
  </si>
  <si>
    <t>2018年3月-4月技术培训；年4月20-30日整地、施肥；5月播种；6-8月除草、防病虫、管理；9月收获。10月总结。</t>
  </si>
  <si>
    <t>减少化学农药使用，使用生物农药，提高中药材质量。</t>
  </si>
  <si>
    <t>示范基地200亩，每亩提高产量50-100公斤，每公斤价值10-50元，每亩可增收1000-3000元。预计增效50万元。</t>
  </si>
  <si>
    <t>示范基地带动辐射周边2000亩，每亩增收1000元，预计新增经济效益200万元。</t>
  </si>
  <si>
    <t>有效保护耕地质量，土壤理化指标明显改善，当年提高土壤有机质含量0.2%。</t>
  </si>
  <si>
    <t>2月末前完成试验示范方案，地块落实到位；3月末前完成补贴有机肥料政府采购，并发放到位；4-9月播种及田间调查；10月测产、植株和土壤样品采集、检测及数据分析；11月完成试验、示范报告和项目工作总结。</t>
  </si>
  <si>
    <t>试验示范区亩增产8%以上。</t>
  </si>
  <si>
    <t>试验示范区土壤有机质提升0.2%以上。</t>
  </si>
  <si>
    <t>培肥了耕地，减少了化肥带来的面源污染，为2020年化肥施用零增长行动提供技术保障。</t>
  </si>
  <si>
    <t>预计亩增产50-60公斤，增产率8-10%，亩增收100-120元，减少化肥投入10%，亩节肥6公斤，节资20元，亩增收节支120-140元。</t>
  </si>
  <si>
    <t>土壤有机质有一定提升，土壤有益微生物活动数量增加，土壤肥力明显改善。</t>
  </si>
  <si>
    <t>增加有机肥料施用量，减少化肥投入量，土壤保水保肥，减少面源污染，提高农产品品质。</t>
  </si>
  <si>
    <t>农户对项目的实施非常满意。</t>
  </si>
  <si>
    <t>保证在农业生产中不发生重大人畜中毒事件，维护种子、农药市场稳定，打击违法经营未经检疫的种子及经销假劣农药的行为。</t>
  </si>
  <si>
    <t>2018年1月-12月实施全程监管，在3-10月农作物生产的关键时期加大检查频次和力度，加强对种子、农药市场的监管检查；全年计划培训2-3次、9月按照上级部门的要求开展植物检疫宣传月活动、印刷宣传资料印刷等。</t>
  </si>
  <si>
    <t>保证农业生产安全。</t>
  </si>
  <si>
    <t>保证农业生产安全</t>
  </si>
  <si>
    <t>对职工午餐进行补助</t>
  </si>
  <si>
    <t>1月-12月，对职工午餐伙食费进行补助</t>
  </si>
  <si>
    <t>完成全年职工午餐伙食补助工作</t>
  </si>
  <si>
    <t>职工满意率100%</t>
  </si>
  <si>
    <t xml:space="preserve">目标1：科学预警定位监测，准确掌握入侵生物发生趋势和蔓延情况。     
目标2：完成预警分析报告，及时上报上级主管部门，向社会发布。     
目标3：大力宣传培训，普及入侵生物危害性，提高全民认识和参与防治。     
目标4：指导各县区开展防治工作，确保外来入侵有害生物年防治率在80%以上。     
</t>
  </si>
  <si>
    <t xml:space="preserve">1、开展普查预警监测，完成预警分析报告。
2、向广大农民和社会各界宣传，组织防治技术培训。   
3、指导各县、区防治灭除外来入侵有害生物。  
4、动员社会各界参与，集中统一灭除。   </t>
  </si>
  <si>
    <t xml:space="preserve">科学开展外来入侵有害生物普查预警监测，形成全市预警分析报告。   
</t>
  </si>
  <si>
    <t>大力宣传培训，引导公众参与防治，提高全民认识，营造良好氛围。</t>
  </si>
  <si>
    <t>对各县、区防治工作进行技术指导和督导，动员社会各界参与防治。</t>
  </si>
  <si>
    <t>有效防治外来入侵有害生物，防治率在80%以上。</t>
  </si>
  <si>
    <t xml:space="preserve">保护农业生产安全和农村生态环境。   
</t>
  </si>
  <si>
    <t xml:space="preserve">保障人民身体健康和畜牧业生产安全。   
</t>
  </si>
  <si>
    <t>通过各项工作的开展建设，进一步加强我市农业机械及驾驶人的安全管理，遏制重、特大农机事故发生，保障人民生命财产安全。</t>
  </si>
  <si>
    <t xml:space="preserve">1、上半年支付10.65万元。①第一季度:路检路查办案费0.8万元；拖拉机驾驶员考试费1万元；档案室维护0.5万元；法律法规和安全知识印刷宣传费1万元；拖拉机号牌、驾驶证工本费0.65万元；②第二季度: 路检路查执法办案费0.8万元；拖拉机驾驶员考试费1万元；档案室维护0.5万元；农机事故勘查设备采购2.3万元；联合执法办案费0.3万元；农机培训费0.8万元；办理拖拉机等考试工本业务费1万元。2、下半年支付9.15万元。①第三季度: 路检路查办案费0.4万元；拖拉机驾驶员考试费1万元；档案室维护0.3万元；法律法规和安全知识印刷宣传费0.9万元；农机培训费1万元；拖拉机安全反光贴1.8万元；平安乡镇建设1.7万元；办理拖拉机等考试工本业务费0.65万元；②第四季度：路检路查办案费0.4万元；拖拉机驾驶员考试费0.8万元；联合执法办案费及案件举报费0.2万元。
</t>
  </si>
  <si>
    <t>全年重大以上事故为零，较大事故起数为零。</t>
  </si>
  <si>
    <t xml:space="preserve">建设2个农机安全示范乡镇。   
</t>
  </si>
  <si>
    <t xml:space="preserve">完成550名农机驾驶员考试工作，完成400台农机车辆注册工作，年度检车200台。   
</t>
  </si>
  <si>
    <t xml:space="preserve">发放安全宣传资料2万份，检查农机车辆2000台次，检查驾驶人员2000人次，与公安等部门开展联合执法2次。   
</t>
  </si>
  <si>
    <t>保障农业生产安全，保护人民群众生命财产安全。</t>
  </si>
  <si>
    <t>提高农机三率水平，保障农机安全性。</t>
  </si>
  <si>
    <t>提高农机驾驶员人安全生产意识，保障农机安全生产。</t>
  </si>
  <si>
    <t>用科学的事故预防措施，有效降低农机车辆夜间追尾碰撞事故发生。</t>
  </si>
  <si>
    <t xml:space="preserve">目标1：探索秸杆综合利用途径     
</t>
  </si>
  <si>
    <t>项目实施内容    开始时间 完成时间
1、调研考察       1月           4月
2、田间试验作业       4月           5月
3、机具改进、培训      5月          10月
4、田间作业试验      10月          10月
5、总结              11月          12月</t>
  </si>
  <si>
    <t xml:space="preserve">指标1：秸杆打包用于饲养牲畜   
</t>
  </si>
  <si>
    <t xml:space="preserve">指标1：增加收入   </t>
  </si>
  <si>
    <t xml:space="preserve">指标2：培肥地力   
</t>
  </si>
  <si>
    <t xml:space="preserve">目标1：引进先进、适用蔬菜移栽机     
目标2：进行蔬菜苗移栽试验     
</t>
  </si>
  <si>
    <t xml:space="preserve">项目实施内容    开始时间 完成时间
1、调研考察、机具引进             1月           4月
2、试验示范       4月           9月
3、总结              10月          12月
</t>
  </si>
  <si>
    <t>指标1：减轻人力劳作强度</t>
  </si>
  <si>
    <t>指标2：减少雇工费用</t>
  </si>
  <si>
    <t>指标3：提高作业效率</t>
  </si>
  <si>
    <t xml:space="preserve">指标1：增加节本增效明显   
</t>
  </si>
  <si>
    <t xml:space="preserve">目标1：种植结构调整     
目标2：农民增收致富     </t>
  </si>
  <si>
    <t xml:space="preserve">项目实施内容    开始时间 完成时间
培训                3月           4月
水稻直播作业        4月           5月
指导田间管理        5月          10月
收获测产       10月          10月
总结               10月          12月
</t>
  </si>
  <si>
    <t xml:space="preserve">指标1：米质达到绿色无公害各项指标要求   
</t>
  </si>
  <si>
    <t xml:space="preserve">指标1：旱种旱管水稻比种植玉米每亩增加收入500元左右   
</t>
  </si>
  <si>
    <t xml:space="preserve">指标2：是当前农业结构调整农民增收致富途径   
</t>
  </si>
  <si>
    <t>目标1：研发先进适用中药材播种机     
目标2：播种达到农艺要求</t>
  </si>
  <si>
    <t xml:space="preserve">项目实施内容    开始时间 完成时间
1、调研考察、机具研发     1月           6月
2、试验、改进、完善     6月           9月
3、总结             10月          12月
</t>
  </si>
  <si>
    <t xml:space="preserve">指标1：一机多用   
</t>
  </si>
  <si>
    <t>指标2：播种均匀，达到农艺要求。</t>
  </si>
  <si>
    <t xml:space="preserve">指标3：作业效率高   
</t>
  </si>
  <si>
    <t xml:space="preserve">指标1：节本增效与人工比明显   
</t>
  </si>
  <si>
    <t>在职员工127人按人均6元每天补助每月21天全年按10个月，共计16万元。</t>
  </si>
  <si>
    <t>通过培训达到当时各培训项目立项时的绩效目标。</t>
  </si>
  <si>
    <t>各项目培训时间，以各培训单位下达培训任务时间为准。</t>
  </si>
  <si>
    <t>通过送科技下乡安排科技人员开展农技大培训、进村入户大服务活动，抽调科技专家组成科技下乡小分队，开展定点宣讲、现场指导、赠送科技设备和科技资料等科技服务，进一步提高我市农民农业生产技术水平，提升科普惠农项目示范能力，培养乡镇技术骨干和农民技术员，发展我市农业产业。</t>
  </si>
  <si>
    <t>2018年春季开始利用农闲时间，组织农民进行科技培训，印刷培训资料，发放到农民手中。</t>
  </si>
  <si>
    <t>解决农民一些实际生产技术难题，帮助农民增产增收。</t>
  </si>
  <si>
    <t>通过培训、发放资料、现场指导等形式，是受培训对象满意度达90%以上。</t>
  </si>
  <si>
    <t>项目实施后能保证师生在校内正常学习生活。</t>
  </si>
  <si>
    <t>2018年4月完成项目招标，6月中旬施工8月初完工。</t>
  </si>
  <si>
    <t xml:space="preserve"> 保障师生学习生活正常。 </t>
  </si>
  <si>
    <t>学习、生产能顺利进行，学生身体健康。</t>
  </si>
  <si>
    <t>实训基地运转正常，保障学生实训、生产、教学、实验。保证1300名学生平均实习4-6周的时间。</t>
  </si>
  <si>
    <t>2018年1-4月和11-12月，种植实训主要以保护地生产实习为主，养殖实训也已室内养殖为主，其他月份以露地种养为主，全年进行防病防疫工作。</t>
  </si>
  <si>
    <t>学生实习开出率95%以上。</t>
  </si>
  <si>
    <t>学生实践动手能力增强，获得省级技能鉴定证书的人数不低于85%，通过实训实习是学生更快适应就业岗位的工作，同时对学生高考实践技能分数的提高必不可少。</t>
  </si>
  <si>
    <t>新疆学生在校学习期间学习好身体好，思想上对国家民族政策理解，感恩党、感恩国家、感恩习总书记。行动上遵纪守法。</t>
  </si>
  <si>
    <t>2018年上半年对2015、2016、2017三界学生实施全天候安防保卫、服务管理工作，2018年下半年对2016、2017、2018三界学生实施全天候安防保卫、服务管理工作。</t>
  </si>
  <si>
    <t>2018年将毕业230名新疆学生，新入校300名新生。毕业的学生在学校学习的3年里，生活上感受到党和政府对他们的照顾，学习上对他们传授一定的技能，思想上尊重他们的宗教信仰。毕业的学生回到家乡对新疆的建设发展贡献力量。</t>
  </si>
  <si>
    <t>毕业的新疆学生有一定专业知识，对内地文化、生活习惯有一定了解，语言沟通顺畅，思想较为进步，对党和国家的民族政策能很好的理解，对新疆的稳定、发展起到很好的作用。</t>
  </si>
  <si>
    <t>以做大做强新型农业经营主体为导向，整合资源，提高培训的针对性、规范性、有效性，加快建立“三位一体、三类协同、三级贯通”的新型职业农民培育制度，着力培养一支有文化、懂技术、会经营的新型职业农民队伍，为发展现代农业提供强有力的人才支撑，进一步保障我市粮食生产和蔬菜生产。</t>
  </si>
  <si>
    <t>2018年春季开始进行培训宣传、培训教材印刷及培训考察工作，利用7、8月进行培训，秋季进行培训档案整理。</t>
  </si>
  <si>
    <t>通过送科技下乡，积极发挥农村科普组织作用，提高农民农业生产技术水平，提升科普惠农项目示范能力，培养乡镇技术骨干和农民技术员。进一步发展我市农业产业。</t>
  </si>
  <si>
    <t>通过培训使农民在生产、技术、经营几方面都得到提高。</t>
  </si>
  <si>
    <t>在种子销售重点季节，对分布在全市各乡镇的400余家种子生产经营单位进行监管，并对市区内的种子生产经营单位进行品种备案登记。</t>
  </si>
  <si>
    <t>全年实施，以1月、3月、4月、5月、11月、12月为主要时段。</t>
  </si>
  <si>
    <t>通过大规模的市场检查及不定期抽查，从源头上杜绝了假、劣种子流入我市农资市场，为农民增产、增收创造良好条件。</t>
  </si>
  <si>
    <t>通过种子执法监管可以有效的保护和合理的利用种质资源，规范种子生产、经营、使用行为，维护种子生产者、经营者、使用者的合法权益，提高种子质量水平，促进农业健康，持续发展。</t>
  </si>
  <si>
    <t>对全市种子市场经销的所有玉米品种和70%的水稻品种进行基本检测，玉米种子转基因检测全覆盖，并留样封存。</t>
  </si>
  <si>
    <t>全年实施，以1月、3月、4月、5月、11月、12月为主要阶段。</t>
  </si>
  <si>
    <t xml:space="preserve">玉米种子抽样率达100%。   
</t>
  </si>
  <si>
    <t xml:space="preserve">水稻种子抽样率达70%。   
</t>
  </si>
  <si>
    <t>通过种子质量检验检测工作，提高我市种子质量，规范种子生产者、经营者的生产经营行为，全面净化种子市场，减少直至杜绝坑农害农事件的发生，提高粮食综合生产能力。</t>
  </si>
  <si>
    <t>1、生态型水生植物园区建设：计划引进、栽植睡莲、荷花、水生鸢尾等北方地区特色水生宿根花卉。2、特色花卉园区建设：在原有宿根花卉的基础上继续引进北方多年生宿根花卉优良品种，包括：萱草、芍药、地被蔷薇、地被菊等。 3、宿根花卉人工驯化试验，主要驯化栽培品种：睡莲、荷花、水生鸢尾、萱草等，进行田间调查及试验，选育出适宜当地种植的品种，总结出配套栽培技术。4、宿根花卉繁育，重点繁育品种：芍药、地被蔷薇、地被菊等，计划繁育宿根花卉共计50000株。</t>
  </si>
  <si>
    <t>生态型水生植物园区建设：计划引进、栽植睡莲、荷花、水生鸢尾等北方地区特色水生宿根花卉。</t>
  </si>
  <si>
    <t>特色花卉园区建设：在原有宿根花卉的基础上继续引进北方多年生宿根花卉优良品种，包括：萱草、芍药、地被蔷薇、地被菊等。</t>
  </si>
  <si>
    <t>宿根花卉人工驯化试验，主要驯化栽培品种：睡莲、荷花、水生鸢尾、萱草等，进行田间调查及试验，选育出适宜当地种植的品种，总结出配套栽培技术。</t>
  </si>
  <si>
    <t>宿根花卉繁育，重点繁育品种：芍药、地被蔷薇、地被菊等，计划繁育宿根花卉共计50000株。</t>
  </si>
  <si>
    <t>使种植农户增产增收。</t>
  </si>
  <si>
    <t>.选种和选配：根据清原马鹿的外貌、体质、生产性能、品种来源及后代的品质等全面鉴定选购种鹿组成核心保种群，进行品种登记，建立系谱档案。2.高效饲养管理：按照畜禽养殖标准化规范，结合清原马鹿的生物学特性，科学合理地加强保种鹿各生长、生产时期的饲养和管理。3.冷冻精液保种：对清原马鹿核心保种群的种公鹿，进行茸鹿非麻醉站立式人工采精，按照茸鹿细管精液冷冻生产工艺冷冻精液贮存保种。4.繁殖控制技术应用：应用同期发情、发情鉴定、人工授精等繁殖控制技术进行保种繁育，按照保种要求和生产需要，有计划有目的地控制公母比例，不断进行选育提高，有目的地导入外血进行选育保种。5.幼鹿直线培育：对幼龄鹿要进行系统的科学培育。6.疾病控制和环境控制：严格执行鹿场卫生防疫制度，认真贯彻“预防为主，防重于治”的方针，打造安全环境，隔离病原体，制定结核病、口蹄疫等疫病免疫程序，以规避疫病发生。</t>
  </si>
  <si>
    <t>1.选种和选配：根据清原马鹿的外貌、体质、生产性能、品种来源及后代的品质等全面鉴定选购种鹿组成核心保种群，进行品种登记，建立系谱档案。2.高效饲养管理：按照畜禽养殖标准化规范，结合清原马鹿的生物学特性，科学合理地加强保种鹿各生长、生产时期的饲养和管理。3.冷冻精液保种：对清原马鹿核心保种群的种公鹿，进行茸鹿非麻醉站立式人工采精，按照茸鹿细管精液冷冻生产工艺冷冻精液贮存保种。4.繁殖控制技术应用：应用同期发情、发情鉴定、人工授精等繁殖控制技术进行保种繁育，按照保种要求和生产需要，有计划有目的地控制公母比例，不断进行选育提高，有目的地导入外血进行选育保种。5.幼鹿直线培育：对幼龄鹿要进行系统的科学培育。6.疾病控制和环境控制：严格执行鹿场卫生防疫制度，认真贯彻“预防为主，防重于治”的方针，打造安全环境，隔离病原体，制定结核病、口蹄疫等疫病免疫程序，以规避疫病发生。</t>
  </si>
  <si>
    <t xml:space="preserve">本项目的研发可遏制清原马鹿流失现象，扩大种群，保存优质种鹿冻精资源，为广大鹿养殖户提供优质冻精，为鹿业崛起提供种源保障。
</t>
  </si>
  <si>
    <t xml:space="preserve">鹿繁育研究单位，获得多项鹿繁育研究成果，技术力量雄厚，原种群最多，可以带动抚顺地区马鹿产业向基地化、标准化稳步发展。
</t>
  </si>
  <si>
    <t>在抚顺三县地区进行技术培训，推广应用清原马鹿饲养繁育新技术，促进农民增收。</t>
  </si>
  <si>
    <t>按照一只鹿年消耗玉米秸秆12亩计算，则一年可减少4800亩玉米秸秆焚烧问题，既保护了环境，又为种植户带来一笔可观的经济效益。</t>
  </si>
  <si>
    <t>保证职工伙食补助。</t>
  </si>
  <si>
    <t>1、品种引进：在原有的基础上，再引进果树新品种4个，共计2000株，按照栽培要求定植于基地内。4月下旬定植，5月上旬定植完成。2、试验、示范：将引进品种在我院双河基地及试验基点进行栽培试验、示范，并对其进行系统的调查、分析，总结出有效地高产栽培技术，并选出适合抚顺地区栽培的品种。3、野生资源收集：野生资源收集主要针对抚顺地区野生果树资源进行收集、整理。其中包括核桃、毛榛子、软枣猕猴桃等。收集的资源在我院试验基地进行驯化栽培，并对其进行系统的调查、分析，从中选出优良单株，对其进行扩繁。4、杂交选育：杂交选育工作主要是优质抗寒梨的杂交育种工作。</t>
  </si>
  <si>
    <t>1、品种引进：在原有的基础上，再引进果树新品种4个，共计2000株，按照栽培要求定植于基地内。4月下旬定植，5月上旬定植完成。</t>
  </si>
  <si>
    <t>抚顺市农村经济委员会2018年部门预算和
“三公”经费预算公开表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</si>
</sst>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0.0_ "/>
    <numFmt numFmtId="186" formatCode="#,##0.000"/>
  </numFmts>
  <fonts count="42">
    <font>
      <sz val="9"/>
      <name val="宋体"/>
      <family val="0"/>
    </font>
    <font>
      <sz val="11"/>
      <color indexed="8"/>
      <name val="宋体"/>
      <family val="0"/>
    </font>
    <font>
      <sz val="12"/>
      <name val="宋体"/>
      <family val="0"/>
    </font>
    <font>
      <b/>
      <sz val="12"/>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31" fillId="0" borderId="0" applyNumberFormat="0" applyFill="0" applyBorder="0" applyAlignment="0" applyProtection="0"/>
    <xf numFmtId="0" fontId="39" fillId="0" borderId="0" applyNumberFormat="0" applyFill="0" applyBorder="0" applyAlignment="0" applyProtection="0"/>
    <xf numFmtId="42" fontId="2" fillId="0" borderId="0" applyFont="0" applyFill="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29"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38" fillId="7" borderId="0" applyNumberFormat="0" applyBorder="0" applyAlignment="0" applyProtection="0"/>
    <xf numFmtId="0" fontId="40" fillId="16" borderId="0" applyNumberFormat="0" applyBorder="0" applyAlignment="0" applyProtection="0"/>
    <xf numFmtId="0" fontId="28" fillId="3"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2" fillId="0" borderId="0" applyNumberFormat="0" applyFill="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41" fillId="17" borderId="0" applyNumberFormat="0" applyBorder="0" applyAlignment="0" applyProtection="0"/>
    <xf numFmtId="0" fontId="36" fillId="4" borderId="0" applyNumberFormat="0" applyBorder="0" applyAlignment="0" applyProtection="0"/>
    <xf numFmtId="0" fontId="33" fillId="0" borderId="4" applyNumberFormat="0" applyFill="0" applyAlignment="0" applyProtection="0"/>
    <xf numFmtId="0" fontId="25" fillId="0" borderId="0" applyNumberFormat="0" applyFill="0" applyBorder="0" applyAlignment="0" applyProtection="0"/>
    <xf numFmtId="44" fontId="2" fillId="0" borderId="0" applyFont="0" applyFill="0" applyBorder="0" applyAlignment="0" applyProtection="0"/>
    <xf numFmtId="0" fontId="26" fillId="18" borderId="5" applyNumberFormat="0" applyAlignment="0" applyProtection="0"/>
    <xf numFmtId="0" fontId="26" fillId="18" borderId="5" applyNumberFormat="0" applyAlignment="0" applyProtection="0"/>
    <xf numFmtId="0" fontId="20" fillId="19" borderId="6" applyNumberFormat="0" applyAlignment="0" applyProtection="0"/>
    <xf numFmtId="0" fontId="20" fillId="19" borderId="6" applyNumberFormat="0" applyAlignment="0" applyProtection="0"/>
    <xf numFmtId="0" fontId="34" fillId="0" borderId="0" applyNumberFormat="0" applyFill="0" applyBorder="0" applyAlignment="0" applyProtection="0"/>
    <xf numFmtId="0" fontId="30" fillId="0" borderId="0" applyNumberFormat="0" applyFill="0" applyBorder="0" applyAlignment="0" applyProtection="0"/>
    <xf numFmtId="0" fontId="35" fillId="0" borderId="7" applyNumberFormat="0" applyFill="0" applyAlignment="0" applyProtection="0"/>
    <xf numFmtId="9" fontId="2" fillId="0" borderId="0" applyFont="0" applyFill="0" applyBorder="0" applyAlignment="0" applyProtection="0"/>
    <xf numFmtId="0" fontId="0" fillId="0" borderId="0">
      <alignment/>
      <protection/>
    </xf>
    <xf numFmtId="0" fontId="19" fillId="20"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8" fillId="18" borderId="8" applyNumberFormat="0" applyAlignment="0" applyProtection="0"/>
    <xf numFmtId="0" fontId="18" fillId="18" borderId="8" applyNumberFormat="0" applyAlignment="0" applyProtection="0"/>
    <xf numFmtId="0" fontId="24" fillId="7" borderId="5" applyNumberFormat="0" applyAlignment="0" applyProtection="0"/>
    <xf numFmtId="0" fontId="24" fillId="7" borderId="5" applyNumberFormat="0" applyAlignment="0" applyProtection="0"/>
    <xf numFmtId="0" fontId="32" fillId="0" borderId="0" applyNumberFormat="0" applyFill="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285">
    <xf numFmtId="0" fontId="0" fillId="0" borderId="0" xfId="0" applyAlignment="1">
      <alignment vertical="center"/>
    </xf>
    <xf numFmtId="0" fontId="0" fillId="26" borderId="0" xfId="0" applyFill="1" applyAlignment="1">
      <alignment vertical="center"/>
    </xf>
    <xf numFmtId="0" fontId="5" fillId="26" borderId="0" xfId="0" applyFont="1" applyFill="1" applyAlignment="1">
      <alignment horizontal="centerContinuous" vertical="center"/>
    </xf>
    <xf numFmtId="0" fontId="6" fillId="26" borderId="10" xfId="83" applyFont="1" applyFill="1" applyBorder="1" applyAlignment="1">
      <alignment vertical="center"/>
      <protection/>
    </xf>
    <xf numFmtId="0" fontId="7" fillId="26" borderId="0" xfId="0" applyFont="1" applyFill="1" applyAlignment="1">
      <alignment vertical="center"/>
    </xf>
    <xf numFmtId="0" fontId="7" fillId="26" borderId="0" xfId="0" applyNumberFormat="1" applyFont="1" applyFill="1" applyAlignment="1" applyProtection="1">
      <alignment horizontal="right" vertical="center"/>
      <protection/>
    </xf>
    <xf numFmtId="0" fontId="7" fillId="26" borderId="0" xfId="0" applyFont="1" applyFill="1" applyAlignment="1">
      <alignment horizontal="right" vertical="center"/>
    </xf>
    <xf numFmtId="0" fontId="8" fillId="0" borderId="0" xfId="102" applyFont="1" applyAlignment="1">
      <alignment vertical="center"/>
      <protection/>
    </xf>
    <xf numFmtId="0" fontId="6" fillId="26" borderId="0" xfId="102" applyFont="1" applyFill="1" applyAlignment="1">
      <alignment vertical="center" wrapText="1"/>
      <protection/>
    </xf>
    <xf numFmtId="0" fontId="6" fillId="0" borderId="0" xfId="102" applyFont="1" applyAlignment="1">
      <alignment vertical="center"/>
      <protection/>
    </xf>
    <xf numFmtId="0" fontId="7" fillId="0" borderId="0" xfId="0" applyFont="1" applyAlignment="1">
      <alignment vertical="center"/>
    </xf>
    <xf numFmtId="49" fontId="8" fillId="0" borderId="0" xfId="102" applyNumberFormat="1" applyFont="1" applyFill="1" applyAlignment="1" applyProtection="1">
      <alignment vertical="center"/>
      <protection/>
    </xf>
    <xf numFmtId="176" fontId="8" fillId="0" borderId="0" xfId="102" applyNumberFormat="1" applyFont="1" applyAlignment="1">
      <alignment vertical="center"/>
      <protection/>
    </xf>
    <xf numFmtId="0" fontId="8" fillId="0" borderId="0" xfId="102" applyFont="1">
      <alignment/>
      <protection/>
    </xf>
    <xf numFmtId="2" fontId="5" fillId="0" borderId="0" xfId="102" applyNumberFormat="1" applyFont="1" applyFill="1" applyAlignment="1" applyProtection="1">
      <alignment horizontal="centerContinuous" vertical="center"/>
      <protection/>
    </xf>
    <xf numFmtId="2" fontId="9" fillId="0" borderId="0" xfId="102" applyNumberFormat="1" applyFont="1" applyFill="1" applyAlignment="1" applyProtection="1">
      <alignment horizontal="centerContinuous" vertical="center"/>
      <protection/>
    </xf>
    <xf numFmtId="2" fontId="8" fillId="0" borderId="0" xfId="102" applyNumberFormat="1" applyFont="1" applyFill="1" applyAlignment="1" applyProtection="1">
      <alignment horizontal="center" vertical="center"/>
      <protection/>
    </xf>
    <xf numFmtId="2" fontId="6" fillId="0" borderId="0" xfId="102" applyNumberFormat="1" applyFont="1" applyFill="1" applyAlignment="1" applyProtection="1">
      <alignment horizontal="right" vertical="center"/>
      <protection/>
    </xf>
    <xf numFmtId="0" fontId="6" fillId="0" borderId="10" xfId="83" applyFont="1" applyFill="1" applyBorder="1" applyAlignment="1">
      <alignment horizontal="left" vertical="center"/>
      <protection/>
    </xf>
    <xf numFmtId="176" fontId="8" fillId="0" borderId="0" xfId="102" applyNumberFormat="1" applyFont="1" applyFill="1" applyAlignment="1">
      <alignment horizontal="center" vertical="center"/>
      <protection/>
    </xf>
    <xf numFmtId="176" fontId="6" fillId="0" borderId="10" xfId="102" applyNumberFormat="1" applyFont="1" applyFill="1" applyBorder="1" applyAlignment="1" applyProtection="1">
      <alignment horizontal="right" vertical="center"/>
      <protection/>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49" fontId="6" fillId="0" borderId="12" xfId="0" applyNumberFormat="1" applyFont="1" applyFill="1" applyBorder="1" applyAlignment="1" applyProtection="1">
      <alignment horizontal="center" vertical="center"/>
      <protection/>
    </xf>
    <xf numFmtId="177" fontId="6" fillId="0" borderId="12" xfId="0" applyNumberFormat="1" applyFont="1" applyFill="1" applyBorder="1" applyAlignment="1" applyProtection="1">
      <alignment horizontal="center" vertical="center" wrapText="1"/>
      <protection/>
    </xf>
    <xf numFmtId="178" fontId="6" fillId="0" borderId="11" xfId="102" applyNumberFormat="1" applyFont="1" applyFill="1" applyBorder="1" applyAlignment="1" applyProtection="1">
      <alignment horizontal="right" vertical="center" wrapText="1"/>
      <protection/>
    </xf>
    <xf numFmtId="0" fontId="6" fillId="0" borderId="0" xfId="102" applyFont="1">
      <alignment/>
      <protection/>
    </xf>
    <xf numFmtId="49" fontId="8" fillId="0" borderId="11" xfId="0" applyNumberFormat="1" applyFont="1" applyFill="1" applyBorder="1" applyAlignment="1" applyProtection="1">
      <alignment horizontal="center" vertical="center"/>
      <protection/>
    </xf>
    <xf numFmtId="177" fontId="8" fillId="0" borderId="12" xfId="0" applyNumberFormat="1" applyFont="1" applyFill="1" applyBorder="1" applyAlignment="1" applyProtection="1">
      <alignment vertical="center" wrapText="1"/>
      <protection/>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0" xfId="83" applyFont="1" applyFill="1" applyBorder="1" applyAlignment="1">
      <alignment horizontal="right" vertical="center"/>
      <protection/>
    </xf>
    <xf numFmtId="0" fontId="6" fillId="0" borderId="13" xfId="0" applyFont="1" applyBorder="1" applyAlignment="1">
      <alignment horizontal="centerContinuous" vertical="center"/>
    </xf>
    <xf numFmtId="0" fontId="6" fillId="0" borderId="11" xfId="0" applyFont="1" applyBorder="1" applyAlignment="1">
      <alignment horizontal="centerContinuous" vertical="center"/>
    </xf>
    <xf numFmtId="0" fontId="6" fillId="0" borderId="0" xfId="0" applyFont="1" applyFill="1" applyAlignment="1">
      <alignment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xf>
    <xf numFmtId="180" fontId="10" fillId="0" borderId="0" xfId="0" applyNumberFormat="1" applyFont="1" applyFill="1" applyAlignment="1" applyProtection="1">
      <alignment vertical="center" wrapText="1"/>
      <protection/>
    </xf>
    <xf numFmtId="179" fontId="10" fillId="0" borderId="0" xfId="0" applyNumberFormat="1" applyFont="1" applyFill="1" applyAlignment="1" applyProtection="1">
      <alignment vertical="center" wrapText="1"/>
      <protection/>
    </xf>
    <xf numFmtId="0" fontId="6" fillId="0" borderId="14"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0" fontId="8" fillId="0" borderId="12" xfId="0" applyFont="1" applyBorder="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5" fillId="0" borderId="0" xfId="0" applyFont="1" applyAlignment="1">
      <alignment horizontal="centerContinuous" vertical="center"/>
    </xf>
    <xf numFmtId="0" fontId="7" fillId="0" borderId="11" xfId="0" applyNumberFormat="1" applyFont="1" applyFill="1" applyBorder="1" applyAlignment="1" applyProtection="1">
      <alignment horizontal="center" vertical="center"/>
      <protection/>
    </xf>
    <xf numFmtId="0" fontId="7" fillId="0" borderId="11" xfId="0" applyFont="1" applyBorder="1" applyAlignment="1">
      <alignment horizontal="center" vertical="center"/>
    </xf>
    <xf numFmtId="177" fontId="8" fillId="0" borderId="11" xfId="0" applyNumberFormat="1" applyFont="1" applyFill="1" applyBorder="1" applyAlignment="1" applyProtection="1">
      <alignment vertical="center" wrapText="1"/>
      <protection/>
    </xf>
    <xf numFmtId="49" fontId="8" fillId="0" borderId="11" xfId="0" applyNumberFormat="1" applyFont="1" applyFill="1" applyBorder="1" applyAlignment="1" applyProtection="1">
      <alignment vertical="center" wrapText="1"/>
      <protection/>
    </xf>
    <xf numFmtId="0" fontId="6" fillId="0" borderId="11" xfId="0" applyFont="1" applyBorder="1" applyAlignment="1">
      <alignment vertical="center" wrapText="1"/>
    </xf>
    <xf numFmtId="179" fontId="8" fillId="0" borderId="11" xfId="102" applyNumberFormat="1" applyFont="1" applyFill="1" applyBorder="1" applyAlignment="1" applyProtection="1">
      <alignment horizontal="right" vertical="center" wrapText="1"/>
      <protection/>
    </xf>
    <xf numFmtId="0" fontId="0" fillId="0" borderId="11" xfId="0" applyBorder="1" applyAlignment="1">
      <alignment vertical="center"/>
    </xf>
    <xf numFmtId="0" fontId="7" fillId="0" borderId="0" xfId="0" applyNumberFormat="1" applyFont="1" applyFill="1" applyAlignment="1" applyProtection="1">
      <alignment horizontal="right" vertical="center"/>
      <protection/>
    </xf>
    <xf numFmtId="0" fontId="7" fillId="0" borderId="0" xfId="0" applyFont="1" applyAlignment="1">
      <alignment horizontal="right" vertical="center"/>
    </xf>
    <xf numFmtId="49" fontId="8" fillId="0" borderId="12" xfId="0" applyNumberFormat="1" applyFont="1" applyFill="1" applyBorder="1" applyAlignment="1" applyProtection="1">
      <alignment vertical="center" wrapText="1"/>
      <protection/>
    </xf>
    <xf numFmtId="181" fontId="8" fillId="0" borderId="11" xfId="0" applyNumberFormat="1" applyFont="1" applyFill="1" applyBorder="1" applyAlignment="1" applyProtection="1">
      <alignment horizontal="right" vertical="center"/>
      <protection/>
    </xf>
    <xf numFmtId="179" fontId="8" fillId="0" borderId="11" xfId="0" applyNumberFormat="1" applyFont="1" applyFill="1" applyBorder="1" applyAlignment="1" applyProtection="1">
      <alignment horizontal="right" vertical="center"/>
      <protection/>
    </xf>
    <xf numFmtId="0" fontId="7" fillId="0" borderId="11" xfId="0" applyNumberFormat="1" applyFont="1" applyFill="1" applyBorder="1" applyAlignment="1" applyProtection="1">
      <alignment horizontal="center" vertical="center" wrapText="1"/>
      <protection/>
    </xf>
    <xf numFmtId="0" fontId="7" fillId="0" borderId="11" xfId="0" applyFont="1" applyBorder="1" applyAlignment="1">
      <alignment vertical="center"/>
    </xf>
    <xf numFmtId="0" fontId="6" fillId="0" borderId="15" xfId="0" applyFont="1" applyBorder="1" applyAlignment="1">
      <alignment horizontal="center" vertical="center" wrapText="1"/>
    </xf>
    <xf numFmtId="49" fontId="8" fillId="0" borderId="11" xfId="83" applyNumberFormat="1" applyFont="1" applyFill="1" applyBorder="1" applyAlignment="1" applyProtection="1">
      <alignment vertical="center"/>
      <protection/>
    </xf>
    <xf numFmtId="0" fontId="0" fillId="0" borderId="11" xfId="0" applyFill="1" applyBorder="1" applyAlignment="1">
      <alignment vertical="center"/>
    </xf>
    <xf numFmtId="0" fontId="6" fillId="0" borderId="0" xfId="0" applyNumberFormat="1" applyFont="1" applyFill="1" applyBorder="1" applyAlignment="1" applyProtection="1">
      <alignment horizontal="right" vertical="center"/>
      <protection/>
    </xf>
    <xf numFmtId="0" fontId="8" fillId="0" borderId="10" xfId="0" applyFont="1" applyBorder="1" applyAlignment="1">
      <alignment vertical="center"/>
    </xf>
    <xf numFmtId="49" fontId="6" fillId="0" borderId="11" xfId="0" applyNumberFormat="1" applyFont="1" applyFill="1" applyBorder="1" applyAlignment="1" applyProtection="1">
      <alignment vertical="center" wrapText="1"/>
      <protection/>
    </xf>
    <xf numFmtId="49" fontId="6" fillId="0" borderId="11" xfId="0" applyNumberFormat="1" applyFont="1" applyFill="1" applyBorder="1" applyAlignment="1" applyProtection="1">
      <alignment horizontal="center" vertical="center"/>
      <protection/>
    </xf>
    <xf numFmtId="177" fontId="6" fillId="0" borderId="11" xfId="0" applyNumberFormat="1" applyFont="1" applyFill="1" applyBorder="1" applyAlignment="1" applyProtection="1">
      <alignment horizontal="center" vertical="center" wrapText="1"/>
      <protection/>
    </xf>
    <xf numFmtId="179" fontId="6" fillId="0" borderId="11" xfId="0" applyNumberFormat="1" applyFont="1" applyFill="1" applyBorder="1" applyAlignment="1" applyProtection="1">
      <alignment horizontal="right" vertical="center"/>
      <protection/>
    </xf>
    <xf numFmtId="0" fontId="6" fillId="0" borderId="0" xfId="0" applyFont="1" applyAlignment="1">
      <alignment horizontal="right" vertical="center"/>
    </xf>
    <xf numFmtId="0" fontId="6" fillId="0" borderId="11" xfId="0" applyFont="1" applyFill="1" applyBorder="1" applyAlignment="1">
      <alignment vertical="center"/>
    </xf>
    <xf numFmtId="0" fontId="6" fillId="0" borderId="11" xfId="0" applyFont="1" applyBorder="1" applyAlignment="1">
      <alignment vertical="center"/>
    </xf>
    <xf numFmtId="0" fontId="4" fillId="0" borderId="0" xfId="0" applyFont="1" applyAlignment="1">
      <alignment vertical="center"/>
    </xf>
    <xf numFmtId="0" fontId="6" fillId="0" borderId="0" xfId="102" applyNumberFormat="1" applyFont="1" applyFill="1" applyAlignment="1" applyProtection="1">
      <alignment horizontal="centerContinuous" vertical="center"/>
      <protection/>
    </xf>
    <xf numFmtId="0" fontId="8" fillId="0" borderId="0" xfId="102" applyNumberFormat="1" applyFont="1" applyFill="1" applyAlignment="1" applyProtection="1">
      <alignment horizontal="centerContinuous" vertical="center"/>
      <protection/>
    </xf>
    <xf numFmtId="0" fontId="6" fillId="0" borderId="0" xfId="102" applyNumberFormat="1" applyFont="1" applyFill="1" applyAlignment="1" applyProtection="1">
      <alignment horizontal="right" vertical="center"/>
      <protection/>
    </xf>
    <xf numFmtId="49" fontId="0" fillId="0" borderId="0" xfId="0" applyNumberFormat="1" applyAlignment="1">
      <alignment horizontal="center" vertical="center"/>
    </xf>
    <xf numFmtId="0" fontId="6" fillId="0" borderId="0" xfId="83" applyFont="1" applyFill="1" applyBorder="1" applyAlignment="1">
      <alignment horizontal="left" vertical="center"/>
      <protection/>
    </xf>
    <xf numFmtId="49" fontId="6" fillId="0" borderId="11" xfId="0" applyNumberFormat="1" applyFont="1" applyBorder="1" applyAlignment="1">
      <alignment horizontal="center" vertical="center"/>
    </xf>
    <xf numFmtId="178" fontId="8" fillId="0" borderId="11" xfId="0" applyNumberFormat="1" applyFont="1" applyFill="1" applyBorder="1" applyAlignment="1" applyProtection="1">
      <alignment horizontal="right" vertical="center"/>
      <protection/>
    </xf>
    <xf numFmtId="49" fontId="8" fillId="0" borderId="11" xfId="0" applyNumberFormat="1" applyFont="1" applyBorder="1" applyAlignment="1">
      <alignment horizontal="center" vertical="center"/>
    </xf>
    <xf numFmtId="0" fontId="8" fillId="0" borderId="11" xfId="0" applyFont="1" applyBorder="1" applyAlignment="1">
      <alignment horizontal="left" vertical="center"/>
    </xf>
    <xf numFmtId="182" fontId="0" fillId="0" borderId="11" xfId="0" applyNumberFormat="1" applyFill="1" applyBorder="1" applyAlignment="1">
      <alignment horizontal="right" vertical="center"/>
    </xf>
    <xf numFmtId="0" fontId="8" fillId="0" borderId="11" xfId="0" applyFont="1" applyFill="1" applyBorder="1" applyAlignment="1">
      <alignment horizontal="left" vertical="center"/>
    </xf>
    <xf numFmtId="0" fontId="8" fillId="0" borderId="11" xfId="0" applyFont="1" applyBorder="1" applyAlignment="1">
      <alignment horizontal="left" vertical="center" indent="1"/>
    </xf>
    <xf numFmtId="0" fontId="0" fillId="0" borderId="0" xfId="0" applyFill="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0" fontId="6" fillId="0" borderId="0" xfId="0" applyFont="1" applyBorder="1" applyAlignment="1">
      <alignment horizontal="right" vertical="center"/>
    </xf>
    <xf numFmtId="0" fontId="8" fillId="0" borderId="0" xfId="0" applyFont="1" applyAlignment="1">
      <alignment vertical="center" wrapText="1"/>
    </xf>
    <xf numFmtId="49" fontId="8" fillId="0" borderId="12" xfId="83" applyNumberFormat="1" applyFont="1" applyFill="1" applyBorder="1" applyAlignment="1" applyProtection="1">
      <alignment vertical="center"/>
      <protection/>
    </xf>
    <xf numFmtId="0" fontId="6" fillId="0" borderId="0" xfId="0" applyFont="1" applyAlignment="1">
      <alignment vertical="center" wrapText="1"/>
    </xf>
    <xf numFmtId="0" fontId="6" fillId="0" borderId="12" xfId="0" applyNumberFormat="1" applyFont="1" applyFill="1" applyBorder="1" applyAlignment="1" applyProtection="1">
      <alignment horizontal="centerContinuous" vertical="center"/>
      <protection/>
    </xf>
    <xf numFmtId="0" fontId="6" fillId="0" borderId="16" xfId="0" applyNumberFormat="1" applyFont="1" applyFill="1" applyBorder="1" applyAlignment="1" applyProtection="1">
      <alignment horizontal="centerContinuous" vertical="center"/>
      <protection/>
    </xf>
    <xf numFmtId="178" fontId="8" fillId="0" borderId="11" xfId="0" applyNumberFormat="1" applyFont="1" applyFill="1" applyBorder="1" applyAlignment="1">
      <alignment vertical="center"/>
    </xf>
    <xf numFmtId="0" fontId="6" fillId="0" borderId="16" xfId="0" applyFont="1" applyBorder="1" applyAlignment="1">
      <alignment horizontal="centerContinuous" vertical="center"/>
    </xf>
    <xf numFmtId="0" fontId="6" fillId="0" borderId="13" xfId="0" applyNumberFormat="1" applyFont="1" applyFill="1" applyBorder="1" applyAlignment="1" applyProtection="1">
      <alignment horizontal="centerContinuous" vertical="center"/>
      <protection/>
    </xf>
    <xf numFmtId="0" fontId="9" fillId="0" borderId="0" xfId="102" applyNumberFormat="1" applyFont="1" applyFill="1" applyAlignment="1" applyProtection="1">
      <alignment vertical="center"/>
      <protection/>
    </xf>
    <xf numFmtId="0" fontId="6" fillId="0" borderId="0" xfId="0" applyFont="1" applyBorder="1" applyAlignment="1">
      <alignment vertical="center"/>
    </xf>
    <xf numFmtId="0" fontId="9" fillId="0" borderId="0" xfId="102" applyNumberFormat="1" applyFont="1" applyFill="1" applyAlignment="1" applyProtection="1">
      <alignment horizontal="centerContinuous" vertical="center"/>
      <protection/>
    </xf>
    <xf numFmtId="0" fontId="8" fillId="0" borderId="0" xfId="0" applyFont="1" applyAlignment="1">
      <alignment horizontal="centerContinuous" vertical="center"/>
    </xf>
    <xf numFmtId="178" fontId="6" fillId="0" borderId="11" xfId="0" applyNumberFormat="1" applyFont="1" applyFill="1" applyBorder="1" applyAlignment="1" applyProtection="1">
      <alignment horizontal="right" vertical="center"/>
      <protection/>
    </xf>
    <xf numFmtId="178" fontId="8" fillId="0" borderId="11" xfId="0" applyNumberFormat="1" applyFont="1" applyBorder="1" applyAlignment="1">
      <alignment vertical="center"/>
    </xf>
    <xf numFmtId="178" fontId="0" fillId="0" borderId="11" xfId="0" applyNumberFormat="1" applyBorder="1" applyAlignment="1">
      <alignment vertical="center"/>
    </xf>
    <xf numFmtId="178" fontId="6" fillId="0" borderId="15" xfId="0" applyNumberFormat="1" applyFont="1" applyFill="1" applyBorder="1" applyAlignment="1">
      <alignment horizontal="right" vertical="center" wrapText="1"/>
    </xf>
    <xf numFmtId="178" fontId="8" fillId="0" borderId="11" xfId="0" applyNumberFormat="1" applyFont="1" applyFill="1" applyBorder="1" applyAlignment="1">
      <alignment horizontal="right" vertical="center"/>
    </xf>
    <xf numFmtId="0" fontId="0" fillId="0" borderId="0" xfId="0" applyAlignment="1">
      <alignment horizontal="centerContinuous" vertical="center"/>
    </xf>
    <xf numFmtId="178" fontId="0" fillId="0" borderId="11" xfId="0" applyNumberFormat="1" applyFill="1" applyBorder="1" applyAlignment="1">
      <alignment horizontal="right" vertical="center"/>
    </xf>
    <xf numFmtId="0" fontId="3" fillId="0" borderId="0" xfId="84" applyFont="1">
      <alignment/>
      <protection/>
    </xf>
    <xf numFmtId="0" fontId="2" fillId="0" borderId="0" xfId="84">
      <alignment/>
      <protection/>
    </xf>
    <xf numFmtId="0" fontId="8" fillId="0" borderId="0" xfId="83" applyFont="1" applyFill="1" applyAlignment="1">
      <alignment vertical="center"/>
      <protection/>
    </xf>
    <xf numFmtId="0" fontId="8" fillId="0" borderId="0" xfId="83" applyFont="1" applyFill="1" applyAlignment="1">
      <alignment horizontal="center" vertical="center"/>
      <protection/>
    </xf>
    <xf numFmtId="176" fontId="6" fillId="0" borderId="0" xfId="83" applyNumberFormat="1" applyFont="1" applyFill="1" applyAlignment="1" applyProtection="1">
      <alignment horizontal="right" vertical="center"/>
      <protection/>
    </xf>
    <xf numFmtId="0" fontId="12" fillId="0" borderId="0" xfId="83" applyFont="1" applyFill="1" applyAlignment="1">
      <alignment vertical="center"/>
      <protection/>
    </xf>
    <xf numFmtId="176" fontId="8" fillId="0" borderId="10" xfId="83" applyNumberFormat="1" applyFont="1" applyFill="1" applyBorder="1" applyAlignment="1">
      <alignment horizontal="center" vertical="center"/>
      <protection/>
    </xf>
    <xf numFmtId="0" fontId="8" fillId="0" borderId="10" xfId="83" applyFont="1" applyFill="1" applyBorder="1" applyAlignment="1">
      <alignment horizontal="center" vertical="center"/>
      <protection/>
    </xf>
    <xf numFmtId="0" fontId="12" fillId="0" borderId="0" xfId="83" applyFont="1" applyFill="1" applyBorder="1" applyAlignment="1">
      <alignment vertical="center"/>
      <protection/>
    </xf>
    <xf numFmtId="0" fontId="6" fillId="0" borderId="11" xfId="83" applyNumberFormat="1" applyFont="1" applyFill="1" applyBorder="1" applyAlignment="1" applyProtection="1">
      <alignment horizontal="centerContinuous" vertical="center"/>
      <protection/>
    </xf>
    <xf numFmtId="0" fontId="6" fillId="0" borderId="11" xfId="83" applyNumberFormat="1" applyFont="1" applyFill="1" applyBorder="1" applyAlignment="1" applyProtection="1">
      <alignment horizontal="center" vertical="center"/>
      <protection/>
    </xf>
    <xf numFmtId="176" fontId="6" fillId="0" borderId="17" xfId="83" applyNumberFormat="1" applyFont="1" applyFill="1" applyBorder="1" applyAlignment="1" applyProtection="1">
      <alignment horizontal="center" vertical="center"/>
      <protection/>
    </xf>
    <xf numFmtId="176" fontId="6" fillId="0" borderId="11" xfId="83" applyNumberFormat="1" applyFont="1" applyFill="1" applyBorder="1" applyAlignment="1" applyProtection="1">
      <alignment horizontal="center" vertical="center"/>
      <protection/>
    </xf>
    <xf numFmtId="49" fontId="8" fillId="0" borderId="12" xfId="83" applyNumberFormat="1" applyFont="1" applyFill="1" applyBorder="1" applyAlignment="1" applyProtection="1">
      <alignment horizontal="left" vertical="center" indent="1"/>
      <protection/>
    </xf>
    <xf numFmtId="178" fontId="8" fillId="0" borderId="15" xfId="83" applyNumberFormat="1" applyFont="1" applyFill="1" applyBorder="1" applyAlignment="1" applyProtection="1">
      <alignment horizontal="right" vertical="center" wrapText="1"/>
      <protection/>
    </xf>
    <xf numFmtId="178" fontId="8" fillId="0" borderId="11" xfId="83" applyNumberFormat="1" applyFont="1" applyFill="1" applyBorder="1" applyAlignment="1" applyProtection="1">
      <alignment horizontal="right" vertical="center" wrapText="1"/>
      <protection/>
    </xf>
    <xf numFmtId="49" fontId="6" fillId="0" borderId="12" xfId="83" applyNumberFormat="1" applyFont="1" applyFill="1" applyBorder="1" applyAlignment="1" applyProtection="1">
      <alignment horizontal="center" vertical="center"/>
      <protection/>
    </xf>
    <xf numFmtId="0" fontId="11" fillId="0" borderId="0" xfId="83" applyFont="1" applyFill="1" applyAlignment="1">
      <alignment vertical="center"/>
      <protection/>
    </xf>
    <xf numFmtId="0" fontId="12" fillId="0" borderId="0" xfId="83"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3" fillId="0" borderId="0" xfId="0" applyFont="1" applyAlignment="1">
      <alignment/>
    </xf>
    <xf numFmtId="0" fontId="14" fillId="0" borderId="0" xfId="0" applyFont="1" applyAlignment="1">
      <alignment/>
    </xf>
    <xf numFmtId="0" fontId="0" fillId="0" borderId="0" xfId="0" applyFont="1" applyAlignment="1">
      <alignment/>
    </xf>
    <xf numFmtId="0" fontId="2" fillId="0" borderId="0" xfId="0" applyFont="1" applyAlignment="1">
      <alignment/>
    </xf>
    <xf numFmtId="0" fontId="15" fillId="0" borderId="0" xfId="0" applyFont="1" applyFill="1" applyAlignment="1">
      <alignment horizontal="left" vertical="center"/>
    </xf>
    <xf numFmtId="180" fontId="0" fillId="0" borderId="0" xfId="0" applyNumberFormat="1" applyFont="1" applyFill="1" applyAlignment="1" applyProtection="1">
      <alignment/>
      <protection/>
    </xf>
    <xf numFmtId="0" fontId="13" fillId="0" borderId="0" xfId="0" applyFont="1" applyFill="1" applyAlignment="1">
      <alignment/>
    </xf>
    <xf numFmtId="49" fontId="13"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4" fillId="0" borderId="0" xfId="0" applyFont="1" applyFill="1" applyAlignment="1">
      <alignment/>
    </xf>
    <xf numFmtId="0" fontId="8" fillId="0" borderId="0" xfId="0" applyFont="1" applyAlignment="1">
      <alignment horizontal="left" vertical="center"/>
    </xf>
    <xf numFmtId="0" fontId="7" fillId="0" borderId="0" xfId="0" applyFont="1" applyAlignment="1">
      <alignment horizontal="left" vertical="center"/>
    </xf>
    <xf numFmtId="182" fontId="0" fillId="0" borderId="11" xfId="0" applyNumberFormat="1" applyFont="1" applyFill="1" applyBorder="1" applyAlignment="1">
      <alignment horizontal="right" vertical="center"/>
    </xf>
    <xf numFmtId="0" fontId="6" fillId="0" borderId="10" xfId="83" applyFont="1" applyFill="1" applyBorder="1" applyAlignment="1">
      <alignment horizontal="left" vertical="center"/>
      <protection/>
    </xf>
    <xf numFmtId="49" fontId="0" fillId="0" borderId="11" xfId="0" applyNumberFormat="1" applyFont="1" applyFill="1" applyBorder="1" applyAlignment="1">
      <alignment horizontal="left" vertical="center" wrapText="1"/>
    </xf>
    <xf numFmtId="178" fontId="6" fillId="0" borderId="11" xfId="0" applyNumberFormat="1" applyFont="1" applyFill="1" applyBorder="1" applyAlignment="1" applyProtection="1">
      <alignment horizontal="right" vertical="center"/>
      <protection/>
    </xf>
    <xf numFmtId="182" fontId="6" fillId="0" borderId="11" xfId="0" applyNumberFormat="1" applyFont="1" applyFill="1" applyBorder="1" applyAlignment="1">
      <alignment horizontal="right" vertical="center"/>
    </xf>
    <xf numFmtId="178" fontId="6" fillId="0" borderId="11" xfId="0" applyNumberFormat="1" applyFont="1" applyFill="1" applyBorder="1" applyAlignment="1" applyProtection="1">
      <alignment vertical="center"/>
      <protection/>
    </xf>
    <xf numFmtId="0" fontId="6" fillId="0" borderId="11" xfId="0" applyFont="1" applyBorder="1" applyAlignment="1">
      <alignment vertical="center"/>
    </xf>
    <xf numFmtId="0" fontId="0" fillId="0" borderId="11" xfId="0" applyNumberFormat="1" applyFill="1" applyBorder="1" applyAlignment="1">
      <alignment horizontal="center" vertical="center"/>
    </xf>
    <xf numFmtId="4" fontId="6" fillId="0" borderId="11" xfId="0" applyNumberFormat="1" applyFont="1" applyFill="1" applyBorder="1" applyAlignment="1" applyProtection="1">
      <alignment horizontal="right" vertical="center"/>
      <protection/>
    </xf>
    <xf numFmtId="182" fontId="0" fillId="0" borderId="11" xfId="0" applyNumberFormat="1" applyFont="1" applyFill="1" applyBorder="1" applyAlignment="1">
      <alignment vertical="center"/>
    </xf>
    <xf numFmtId="49" fontId="0" fillId="0" borderId="11" xfId="0" applyNumberFormat="1" applyFont="1" applyFill="1" applyBorder="1" applyAlignment="1">
      <alignment horizontal="left" vertical="center" wrapText="1"/>
    </xf>
    <xf numFmtId="49" fontId="0" fillId="0" borderId="11" xfId="0" applyNumberFormat="1" applyFill="1" applyBorder="1" applyAlignment="1">
      <alignment horizontal="left" vertical="center" wrapText="1"/>
    </xf>
    <xf numFmtId="182" fontId="0" fillId="0" borderId="11" xfId="0" applyNumberFormat="1" applyFont="1" applyFill="1" applyBorder="1" applyAlignment="1">
      <alignment vertical="center"/>
    </xf>
    <xf numFmtId="0" fontId="8" fillId="0" borderId="11" xfId="0" applyNumberFormat="1" applyFont="1" applyFill="1" applyBorder="1" applyAlignment="1" applyProtection="1">
      <alignment horizontal="center" vertical="center"/>
      <protection/>
    </xf>
    <xf numFmtId="4" fontId="6" fillId="0" borderId="11" xfId="0" applyNumberFormat="1" applyFont="1" applyFill="1" applyBorder="1" applyAlignment="1" applyProtection="1">
      <alignment vertical="center"/>
      <protection/>
    </xf>
    <xf numFmtId="182" fontId="8" fillId="0" borderId="0" xfId="0" applyNumberFormat="1" applyFont="1" applyAlignment="1">
      <alignment vertical="center"/>
    </xf>
    <xf numFmtId="0" fontId="0" fillId="0" borderId="11" xfId="0" applyFont="1" applyBorder="1" applyAlignment="1">
      <alignment vertical="center"/>
    </xf>
    <xf numFmtId="0" fontId="6" fillId="0" borderId="0" xfId="83" applyFont="1" applyFill="1" applyBorder="1" applyAlignment="1">
      <alignment horizontal="left" vertical="center"/>
      <protection/>
    </xf>
    <xf numFmtId="0" fontId="7" fillId="0" borderId="11" xfId="0" applyNumberFormat="1" applyFont="1" applyFill="1" applyBorder="1" applyAlignment="1">
      <alignment vertical="center"/>
    </xf>
    <xf numFmtId="0" fontId="6" fillId="0" borderId="10" xfId="83" applyFont="1" applyFill="1" applyBorder="1" applyAlignment="1">
      <alignment horizontal="left" vertical="center"/>
      <protection/>
    </xf>
    <xf numFmtId="178" fontId="6" fillId="0" borderId="11" xfId="0" applyNumberFormat="1" applyFont="1" applyBorder="1" applyAlignment="1">
      <alignment horizontal="center" vertical="center"/>
    </xf>
    <xf numFmtId="178" fontId="8" fillId="0" borderId="11" xfId="0" applyNumberFormat="1" applyFont="1" applyBorder="1" applyAlignment="1">
      <alignment horizontal="left" vertical="center"/>
    </xf>
    <xf numFmtId="49" fontId="8" fillId="0" borderId="11" xfId="0" applyNumberFormat="1" applyFont="1" applyFill="1" applyBorder="1" applyAlignment="1" applyProtection="1">
      <alignment vertical="center" wrapText="1"/>
      <protection/>
    </xf>
    <xf numFmtId="49" fontId="0" fillId="0" borderId="11" xfId="0" applyNumberFormat="1" applyFont="1" applyFill="1" applyBorder="1" applyAlignment="1">
      <alignment horizontal="left" vertical="center" wrapText="1"/>
    </xf>
    <xf numFmtId="0" fontId="8" fillId="0" borderId="0" xfId="0" applyFont="1" applyFill="1" applyAlignment="1">
      <alignment vertical="center"/>
    </xf>
    <xf numFmtId="49" fontId="0" fillId="0" borderId="11" xfId="0" applyNumberFormat="1" applyFont="1" applyFill="1" applyBorder="1" applyAlignment="1">
      <alignment vertical="center" wrapText="1"/>
    </xf>
    <xf numFmtId="4" fontId="0" fillId="0" borderId="11" xfId="0" applyNumberFormat="1" applyFont="1" applyFill="1" applyBorder="1" applyAlignment="1">
      <alignment vertical="center"/>
    </xf>
    <xf numFmtId="178" fontId="0" fillId="0" borderId="11" xfId="0" applyNumberFormat="1" applyFont="1" applyFill="1" applyBorder="1" applyAlignment="1">
      <alignment vertical="center"/>
    </xf>
    <xf numFmtId="49" fontId="0" fillId="0" borderId="11" xfId="0" applyNumberFormat="1" applyFont="1" applyFill="1" applyBorder="1" applyAlignment="1">
      <alignment vertical="center"/>
    </xf>
    <xf numFmtId="11" fontId="8" fillId="0" borderId="0" xfId="0" applyNumberFormat="1" applyFont="1" applyAlignment="1">
      <alignment vertical="center"/>
    </xf>
    <xf numFmtId="11" fontId="8" fillId="0" borderId="12" xfId="0" applyNumberFormat="1" applyFont="1" applyFill="1" applyBorder="1" applyAlignment="1" applyProtection="1">
      <alignment vertical="center" wrapText="1"/>
      <protection/>
    </xf>
    <xf numFmtId="11" fontId="0" fillId="0" borderId="11" xfId="0" applyNumberFormat="1" applyFont="1" applyFill="1" applyBorder="1" applyAlignment="1">
      <alignment vertical="center" wrapText="1"/>
    </xf>
    <xf numFmtId="11" fontId="0" fillId="0" borderId="0" xfId="0" applyNumberFormat="1" applyAlignment="1">
      <alignment vertical="center"/>
    </xf>
    <xf numFmtId="49" fontId="8" fillId="0" borderId="12" xfId="0" applyNumberFormat="1" applyFont="1" applyFill="1" applyBorder="1" applyAlignment="1" applyProtection="1">
      <alignment vertical="center" wrapText="1"/>
      <protection/>
    </xf>
    <xf numFmtId="177" fontId="8" fillId="0" borderId="12"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horizontal="center" vertical="center" wrapText="1"/>
      <protection/>
    </xf>
    <xf numFmtId="177" fontId="8"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vertical="center" wrapText="1"/>
      <protection/>
    </xf>
    <xf numFmtId="179" fontId="6" fillId="0" borderId="11" xfId="102" applyNumberFormat="1" applyFont="1" applyFill="1" applyBorder="1" applyAlignment="1" applyProtection="1">
      <alignment horizontal="right" vertical="center" wrapText="1"/>
      <protection/>
    </xf>
    <xf numFmtId="178" fontId="12" fillId="0" borderId="11" xfId="0" applyNumberFormat="1" applyFont="1" applyFill="1" applyBorder="1" applyAlignment="1">
      <alignment horizontal="right" vertical="center"/>
    </xf>
    <xf numFmtId="184" fontId="8" fillId="0" borderId="11" xfId="0" applyNumberFormat="1" applyFont="1" applyFill="1" applyBorder="1" applyAlignment="1">
      <alignment vertical="center"/>
    </xf>
    <xf numFmtId="49" fontId="8" fillId="0" borderId="11" xfId="102" applyNumberFormat="1" applyFont="1" applyFill="1" applyBorder="1" applyAlignment="1" applyProtection="1">
      <alignment vertical="center"/>
      <protection/>
    </xf>
    <xf numFmtId="0" fontId="0" fillId="0" borderId="11" xfId="0" applyNumberFormat="1" applyFill="1" applyBorder="1" applyAlignment="1">
      <alignment horizontal="left" vertical="center"/>
    </xf>
    <xf numFmtId="49" fontId="0" fillId="0" borderId="11" xfId="0" applyNumberFormat="1" applyFill="1" applyBorder="1" applyAlignment="1">
      <alignment horizontal="left" vertical="center"/>
    </xf>
    <xf numFmtId="4" fontId="0" fillId="0" borderId="11" xfId="0" applyNumberFormat="1" applyFont="1" applyFill="1" applyBorder="1" applyAlignment="1">
      <alignment horizontal="center" vertical="center"/>
    </xf>
    <xf numFmtId="0" fontId="0" fillId="26" borderId="11" xfId="0" applyFill="1" applyBorder="1" applyAlignment="1">
      <alignment horizontal="right" vertical="center"/>
    </xf>
    <xf numFmtId="0" fontId="5" fillId="26" borderId="0" xfId="0" applyFont="1" applyFill="1" applyAlignment="1">
      <alignment horizontal="right" vertical="center"/>
    </xf>
    <xf numFmtId="0" fontId="7" fillId="26" borderId="11" xfId="0" applyNumberFormat="1" applyFont="1" applyFill="1" applyBorder="1" applyAlignment="1" applyProtection="1">
      <alignment horizontal="right" vertical="center" wrapText="1"/>
      <protection/>
    </xf>
    <xf numFmtId="0" fontId="0" fillId="26" borderId="11" xfId="0" applyFont="1" applyFill="1" applyBorder="1" applyAlignment="1">
      <alignment horizontal="right" vertical="center"/>
    </xf>
    <xf numFmtId="0" fontId="0" fillId="26" borderId="0" xfId="0" applyFill="1" applyAlignment="1">
      <alignment horizontal="right" vertical="center"/>
    </xf>
    <xf numFmtId="0" fontId="0" fillId="26" borderId="11" xfId="0" applyFill="1" applyBorder="1" applyAlignment="1">
      <alignment horizontal="right" vertical="center" wrapText="1"/>
    </xf>
    <xf numFmtId="49" fontId="0" fillId="0" borderId="11" xfId="0" applyNumberFormat="1" applyFill="1" applyBorder="1" applyAlignment="1">
      <alignment vertical="center" wrapText="1"/>
    </xf>
    <xf numFmtId="0" fontId="0" fillId="26" borderId="11" xfId="0" applyNumberFormat="1" applyFont="1" applyFill="1" applyBorder="1" applyAlignment="1" applyProtection="1">
      <alignment horizontal="right" vertical="center" wrapText="1"/>
      <protection/>
    </xf>
    <xf numFmtId="4" fontId="0" fillId="0" borderId="11" xfId="0" applyNumberFormat="1" applyFont="1" applyFill="1" applyBorder="1" applyAlignment="1">
      <alignment vertical="center"/>
    </xf>
    <xf numFmtId="0" fontId="8" fillId="26" borderId="11" xfId="0" applyFont="1" applyFill="1" applyBorder="1" applyAlignment="1">
      <alignment horizontal="right" vertical="center"/>
    </xf>
    <xf numFmtId="0" fontId="0" fillId="26" borderId="11" xfId="0" applyFont="1" applyFill="1" applyBorder="1" applyAlignment="1">
      <alignment horizontal="right" vertical="center"/>
    </xf>
    <xf numFmtId="0" fontId="0" fillId="26" borderId="11" xfId="0" applyFont="1" applyFill="1" applyBorder="1" applyAlignment="1">
      <alignment horizontal="right" vertical="center" wrapText="1"/>
    </xf>
    <xf numFmtId="0" fontId="0" fillId="0" borderId="11" xfId="0" applyFont="1" applyFill="1" applyBorder="1" applyAlignment="1">
      <alignment horizontal="right" vertical="center"/>
    </xf>
    <xf numFmtId="0" fontId="0" fillId="26" borderId="11" xfId="0" applyFont="1" applyFill="1" applyBorder="1" applyAlignment="1">
      <alignment horizontal="right" vertical="center"/>
    </xf>
    <xf numFmtId="0" fontId="5" fillId="0" borderId="0" xfId="0" applyFont="1" applyFill="1" applyAlignment="1">
      <alignment horizontal="center"/>
    </xf>
    <xf numFmtId="31" fontId="5" fillId="0" borderId="0" xfId="0" applyNumberFormat="1" applyFont="1" applyFill="1" applyAlignment="1">
      <alignment horizontal="center"/>
    </xf>
    <xf numFmtId="0" fontId="13" fillId="0" borderId="0" xfId="0" applyNumberFormat="1" applyFont="1" applyFill="1" applyAlignment="1" applyProtection="1">
      <alignment horizontal="center"/>
      <protection/>
    </xf>
    <xf numFmtId="0" fontId="16" fillId="0" borderId="0" xfId="0" applyFont="1" applyFill="1" applyAlignment="1">
      <alignment horizontal="center"/>
    </xf>
    <xf numFmtId="0" fontId="17" fillId="0" borderId="0" xfId="0" applyFont="1" applyAlignment="1">
      <alignment horizontal="center" vertical="center"/>
    </xf>
    <xf numFmtId="57" fontId="13" fillId="0" borderId="0" xfId="0" applyNumberFormat="1" applyFont="1" applyFill="1" applyAlignment="1" applyProtection="1">
      <alignment horizontal="center"/>
      <protection/>
    </xf>
    <xf numFmtId="0" fontId="9" fillId="0" borderId="0" xfId="83" applyNumberFormat="1" applyFont="1" applyFill="1" applyAlignment="1" applyProtection="1">
      <alignment horizontal="center" vertical="center"/>
      <protection/>
    </xf>
    <xf numFmtId="0" fontId="3" fillId="0" borderId="0" xfId="0" applyFont="1" applyAlignment="1">
      <alignment horizontal="left" vertical="center"/>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0" xfId="0" applyFont="1" applyAlignment="1">
      <alignment horizontal="right" vertical="center"/>
    </xf>
    <xf numFmtId="0" fontId="6" fillId="0" borderId="10" xfId="0" applyFont="1" applyBorder="1" applyAlignment="1">
      <alignment horizontal="right" vertical="center"/>
    </xf>
    <xf numFmtId="0" fontId="6"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6" fillId="0" borderId="18" xfId="0" applyFont="1" applyFill="1" applyBorder="1" applyAlignment="1">
      <alignment horizontal="center" vertical="center" wrapText="1"/>
    </xf>
    <xf numFmtId="0" fontId="6" fillId="26" borderId="17" xfId="0" applyFont="1" applyFill="1" applyBorder="1" applyAlignment="1">
      <alignment horizontal="center" vertical="center"/>
    </xf>
    <xf numFmtId="0" fontId="6" fillId="26" borderId="15" xfId="0" applyFont="1" applyFill="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5" xfId="0" applyFont="1" applyBorder="1" applyAlignment="1">
      <alignment horizontal="center" vertical="center"/>
    </xf>
    <xf numFmtId="0" fontId="9" fillId="0" borderId="0" xfId="102" applyNumberFormat="1" applyFont="1" applyFill="1" applyAlignment="1" applyProtection="1">
      <alignment horizontal="center" vertical="center"/>
      <protection/>
    </xf>
    <xf numFmtId="0" fontId="6" fillId="0" borderId="0" xfId="0" applyFont="1" applyAlignment="1">
      <alignment horizontal="left" vertical="center"/>
    </xf>
    <xf numFmtId="0" fontId="6" fillId="0" borderId="11" xfId="0" applyFont="1" applyFill="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6" fillId="0" borderId="10" xfId="83" applyFont="1" applyFill="1" applyBorder="1" applyAlignment="1">
      <alignment horizontal="left" vertical="center"/>
      <protection/>
    </xf>
    <xf numFmtId="0" fontId="6" fillId="0" borderId="10" xfId="83" applyFont="1" applyFill="1" applyBorder="1" applyAlignment="1">
      <alignment horizontal="left" vertical="center"/>
      <protection/>
    </xf>
    <xf numFmtId="0" fontId="6" fillId="0" borderId="17"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Border="1" applyAlignment="1">
      <alignment horizontal="center" vertical="center"/>
    </xf>
    <xf numFmtId="0" fontId="9" fillId="0" borderId="0" xfId="0" applyFont="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Fill="1" applyBorder="1" applyAlignment="1">
      <alignment horizontal="center" vertical="center"/>
    </xf>
    <xf numFmtId="0" fontId="6" fillId="0" borderId="0" xfId="0" applyFont="1" applyBorder="1" applyAlignment="1">
      <alignment horizontal="right" vertical="center"/>
    </xf>
    <xf numFmtId="0" fontId="5" fillId="0" borderId="0" xfId="0" applyFont="1" applyAlignment="1">
      <alignment horizontal="center" vertical="center"/>
    </xf>
    <xf numFmtId="0" fontId="6" fillId="0" borderId="10" xfId="83" applyFont="1" applyFill="1" applyBorder="1" applyAlignment="1">
      <alignment horizontal="left" vertical="center"/>
      <protection/>
    </xf>
    <xf numFmtId="0" fontId="6" fillId="0" borderId="0" xfId="83" applyFont="1" applyFill="1" applyBorder="1" applyAlignment="1">
      <alignment horizontal="left" vertical="center"/>
      <protection/>
    </xf>
    <xf numFmtId="49" fontId="6" fillId="0" borderId="11" xfId="0" applyNumberFormat="1" applyFont="1" applyBorder="1" applyAlignment="1">
      <alignment horizontal="center" vertical="center"/>
    </xf>
    <xf numFmtId="0" fontId="3" fillId="0" borderId="0" xfId="0" applyFont="1" applyAlignment="1">
      <alignment horizontal="left" vertical="center" wrapText="1"/>
    </xf>
    <xf numFmtId="0" fontId="9" fillId="0" borderId="0" xfId="0" applyFont="1" applyAlignment="1">
      <alignment horizontal="center" vertical="center"/>
    </xf>
    <xf numFmtId="0" fontId="6" fillId="0" borderId="18" xfId="0" applyFont="1" applyBorder="1" applyAlignment="1">
      <alignment horizontal="center" vertical="center" wrapText="1"/>
    </xf>
    <xf numFmtId="11" fontId="6" fillId="0" borderId="17" xfId="0" applyNumberFormat="1" applyFont="1" applyBorder="1" applyAlignment="1">
      <alignment horizontal="center" vertical="center" wrapText="1"/>
    </xf>
    <xf numFmtId="11" fontId="6" fillId="0" borderId="18" xfId="0" applyNumberFormat="1" applyFont="1" applyBorder="1" applyAlignment="1">
      <alignment horizontal="center" vertical="center" wrapText="1"/>
    </xf>
    <xf numFmtId="11" fontId="6" fillId="0" borderId="15" xfId="0" applyNumberFormat="1" applyFont="1" applyBorder="1" applyAlignment="1">
      <alignment horizontal="center" vertical="center" wrapText="1"/>
    </xf>
    <xf numFmtId="0" fontId="7" fillId="0" borderId="19"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26" borderId="18"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17" xfId="0" applyNumberFormat="1" applyFont="1" applyFill="1" applyBorder="1" applyAlignment="1" applyProtection="1">
      <alignment horizontal="center" vertical="center" wrapText="1"/>
      <protection/>
    </xf>
    <xf numFmtId="0" fontId="7" fillId="26" borderId="18" xfId="0" applyNumberFormat="1" applyFont="1" applyFill="1" applyBorder="1" applyAlignment="1" applyProtection="1">
      <alignment horizontal="center" vertical="center" wrapText="1"/>
      <protection/>
    </xf>
    <xf numFmtId="0" fontId="7" fillId="26" borderId="15"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26" borderId="11" xfId="0" applyNumberFormat="1" applyFont="1" applyFill="1" applyBorder="1" applyAlignment="1" applyProtection="1">
      <alignment horizontal="center" vertical="center" wrapText="1"/>
      <protection/>
    </xf>
    <xf numFmtId="49" fontId="6" fillId="0" borderId="11" xfId="102" applyNumberFormat="1" applyFont="1" applyFill="1" applyBorder="1" applyAlignment="1" applyProtection="1">
      <alignment horizontal="center" vertical="center" wrapText="1"/>
      <protection/>
    </xf>
    <xf numFmtId="176" fontId="6" fillId="0" borderId="11" xfId="102" applyNumberFormat="1" applyFont="1" applyFill="1" applyBorder="1" applyAlignment="1" applyProtection="1">
      <alignment horizontal="center" vertical="center" wrapText="1"/>
      <protection/>
    </xf>
    <xf numFmtId="0" fontId="7" fillId="26" borderId="17" xfId="0" applyNumberFormat="1" applyFont="1" applyFill="1" applyBorder="1" applyAlignment="1" applyProtection="1">
      <alignment horizontal="center" vertical="center"/>
      <protection/>
    </xf>
    <xf numFmtId="0" fontId="7" fillId="26" borderId="18" xfId="0" applyNumberFormat="1" applyFont="1" applyFill="1" applyBorder="1" applyAlignment="1" applyProtection="1">
      <alignment horizontal="center" vertical="center"/>
      <protection/>
    </xf>
    <xf numFmtId="0" fontId="7" fillId="26" borderId="15" xfId="0" applyNumberFormat="1" applyFont="1" applyFill="1" applyBorder="1" applyAlignment="1" applyProtection="1">
      <alignment horizontal="center" vertical="center"/>
      <protection/>
    </xf>
    <xf numFmtId="0" fontId="7" fillId="26" borderId="11" xfId="0" applyNumberFormat="1" applyFont="1" applyFill="1" applyBorder="1" applyAlignment="1" applyProtection="1">
      <alignment horizontal="center" vertical="center"/>
      <protection/>
    </xf>
    <xf numFmtId="0" fontId="7" fillId="26" borderId="17" xfId="0" applyNumberFormat="1" applyFont="1" applyFill="1" applyBorder="1" applyAlignment="1" applyProtection="1">
      <alignment horizontal="right" vertical="center" wrapText="1"/>
      <protection/>
    </xf>
    <xf numFmtId="0" fontId="7" fillId="26" borderId="15" xfId="0" applyNumberFormat="1" applyFont="1" applyFill="1" applyBorder="1" applyAlignment="1" applyProtection="1">
      <alignment horizontal="right" vertical="center" wrapText="1"/>
      <protection/>
    </xf>
    <xf numFmtId="0" fontId="7" fillId="26" borderId="12" xfId="0" applyNumberFormat="1" applyFont="1" applyFill="1" applyBorder="1" applyAlignment="1" applyProtection="1">
      <alignment horizontal="right" vertical="center" wrapText="1"/>
      <protection/>
    </xf>
    <xf numFmtId="0" fontId="7" fillId="26" borderId="16" xfId="0" applyNumberFormat="1" applyFont="1" applyFill="1" applyBorder="1" applyAlignment="1" applyProtection="1">
      <alignment horizontal="right" vertical="center" wrapText="1"/>
      <protection/>
    </xf>
    <xf numFmtId="0" fontId="7" fillId="26" borderId="13" xfId="0" applyNumberFormat="1" applyFont="1" applyFill="1" applyBorder="1" applyAlignment="1" applyProtection="1">
      <alignment horizontal="right" vertical="center" wrapText="1"/>
      <protection/>
    </xf>
    <xf numFmtId="0" fontId="7" fillId="26" borderId="18" xfId="0" applyNumberFormat="1" applyFont="1" applyFill="1" applyBorder="1" applyAlignment="1" applyProtection="1">
      <alignment horizontal="right" vertical="center" wrapText="1"/>
      <protection/>
    </xf>
    <xf numFmtId="0" fontId="13" fillId="0" borderId="0" xfId="0" applyNumberFormat="1" applyFont="1" applyFill="1" applyAlignment="1" applyProtection="1">
      <alignment horizontal="center" wrapText="1"/>
      <protection/>
    </xf>
  </cellXfs>
  <cellStyles count="116">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2" xfId="82"/>
    <cellStyle name="常规_Sheet1" xfId="83"/>
    <cellStyle name="常规_附件1：2016年部门预算和“三公”经费预算公开表样" xfId="84"/>
    <cellStyle name="Hyperlink" xfId="85"/>
    <cellStyle name="好" xfId="86"/>
    <cellStyle name="好 2" xfId="87"/>
    <cellStyle name="好_（新增预算公开表20160201）2016年鞍山市市本级一般公共预算经济分类预算表" xfId="88"/>
    <cellStyle name="好_StartUp" xfId="89"/>
    <cellStyle name="好_填报模板 " xfId="90"/>
    <cellStyle name="汇总" xfId="91"/>
    <cellStyle name="Currency" xfId="92"/>
    <cellStyle name="Currency [0]" xfId="93"/>
    <cellStyle name="计算" xfId="94"/>
    <cellStyle name="计算 2" xfId="95"/>
    <cellStyle name="检查单元格" xfId="96"/>
    <cellStyle name="检查单元格 2" xfId="97"/>
    <cellStyle name="解释性文本" xfId="98"/>
    <cellStyle name="警告文本" xfId="99"/>
    <cellStyle name="链接单元格" xfId="100"/>
    <cellStyle name="Comma" xfId="101"/>
    <cellStyle name="Comma [0]" xfId="102"/>
    <cellStyle name="强调文字颜色 1" xfId="103"/>
    <cellStyle name="强调文字颜色 1 2" xfId="104"/>
    <cellStyle name="强调文字颜色 2" xfId="105"/>
    <cellStyle name="强调文字颜色 2 2" xfId="106"/>
    <cellStyle name="强调文字颜色 3" xfId="107"/>
    <cellStyle name="强调文字颜色 3 2" xfId="108"/>
    <cellStyle name="强调文字颜色 4" xfId="109"/>
    <cellStyle name="强调文字颜色 4 2" xfId="110"/>
    <cellStyle name="强调文字颜色 5" xfId="111"/>
    <cellStyle name="强调文字颜色 5 2" xfId="112"/>
    <cellStyle name="强调文字颜色 6" xfId="113"/>
    <cellStyle name="强调文字颜色 6 2" xfId="114"/>
    <cellStyle name="适中" xfId="115"/>
    <cellStyle name="适中 2" xfId="116"/>
    <cellStyle name="输出" xfId="117"/>
    <cellStyle name="输出 2" xfId="118"/>
    <cellStyle name="输入" xfId="119"/>
    <cellStyle name="输入 2" xfId="120"/>
    <cellStyle name="Followed Hyperlink" xfId="121"/>
    <cellStyle name="着色 1" xfId="122"/>
    <cellStyle name="着色 2" xfId="123"/>
    <cellStyle name="着色 3" xfId="124"/>
    <cellStyle name="着色 4" xfId="125"/>
    <cellStyle name="着色 5" xfId="126"/>
    <cellStyle name="着色 6" xfId="127"/>
    <cellStyle name="注释" xfId="128"/>
    <cellStyle name="注释 2"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11" sqref="A11:P11"/>
    </sheetView>
  </sheetViews>
  <sheetFormatPr defaultColWidth="7" defaultRowHeight="11.25"/>
  <cols>
    <col min="1" max="5" width="8.83203125" style="137" customWidth="1"/>
    <col min="6" max="6" width="8.83203125" style="134" customWidth="1"/>
    <col min="7" max="16" width="8.83203125" style="137" customWidth="1"/>
    <col min="17" max="19" width="7" style="137" customWidth="1"/>
    <col min="20" max="20" width="50.83203125" style="137" customWidth="1"/>
    <col min="21" max="16384" width="7" style="137" customWidth="1"/>
  </cols>
  <sheetData>
    <row r="1" spans="1:26" ht="15" customHeight="1">
      <c r="A1" s="13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34"/>
      <c r="Y4"/>
      <c r="Z4"/>
    </row>
    <row r="5" spans="1:26" s="134" customFormat="1" ht="36" customHeight="1">
      <c r="A5" s="139"/>
      <c r="W5" s="140"/>
      <c r="X5" s="88"/>
      <c r="Y5" s="88"/>
      <c r="Z5" s="88"/>
    </row>
    <row r="6" spans="4:26" ht="10.5" customHeight="1">
      <c r="D6" s="134"/>
      <c r="U6" s="134"/>
      <c r="V6" s="134"/>
      <c r="W6" s="134"/>
      <c r="X6" s="134"/>
      <c r="Y6"/>
      <c r="Z6"/>
    </row>
    <row r="7" spans="4:26" ht="10.5" customHeight="1">
      <c r="D7" s="134"/>
      <c r="N7" s="134"/>
      <c r="O7" s="134"/>
      <c r="U7" s="134"/>
      <c r="V7" s="134"/>
      <c r="W7" s="134"/>
      <c r="X7" s="134"/>
      <c r="Y7"/>
      <c r="Z7"/>
    </row>
    <row r="8" spans="1:26" s="135" customFormat="1" ht="66.75" customHeight="1">
      <c r="A8" s="284" t="s">
        <v>982</v>
      </c>
      <c r="B8" s="284"/>
      <c r="C8" s="284"/>
      <c r="D8" s="284"/>
      <c r="E8" s="284"/>
      <c r="F8" s="284"/>
      <c r="G8" s="284"/>
      <c r="H8" s="284"/>
      <c r="I8" s="284"/>
      <c r="J8" s="284"/>
      <c r="K8" s="284"/>
      <c r="L8" s="284"/>
      <c r="M8" s="284"/>
      <c r="N8" s="284"/>
      <c r="O8" s="284"/>
      <c r="P8" s="284"/>
      <c r="Q8" s="141"/>
      <c r="R8" s="141"/>
      <c r="S8" s="141"/>
      <c r="T8" s="142"/>
      <c r="U8" s="141"/>
      <c r="V8" s="141"/>
      <c r="W8" s="141"/>
      <c r="X8" s="141"/>
      <c r="Y8"/>
      <c r="Z8"/>
    </row>
    <row r="9" spans="1:26" ht="19.5" customHeight="1">
      <c r="A9" s="209"/>
      <c r="B9" s="209"/>
      <c r="C9" s="209"/>
      <c r="D9" s="209"/>
      <c r="E9" s="209"/>
      <c r="F9" s="209"/>
      <c r="G9" s="209"/>
      <c r="H9" s="209"/>
      <c r="I9" s="209"/>
      <c r="J9" s="209"/>
      <c r="K9" s="209"/>
      <c r="L9" s="209"/>
      <c r="M9" s="209"/>
      <c r="N9" s="209"/>
      <c r="O9" s="209"/>
      <c r="P9" s="134"/>
      <c r="T9" s="143"/>
      <c r="U9" s="134"/>
      <c r="V9" s="134"/>
      <c r="W9" s="134"/>
      <c r="X9" s="134"/>
      <c r="Y9"/>
      <c r="Z9"/>
    </row>
    <row r="10" spans="1:26" ht="10.5" customHeight="1">
      <c r="A10" s="134"/>
      <c r="B10" s="134"/>
      <c r="D10" s="134"/>
      <c r="E10" s="134"/>
      <c r="H10" s="134"/>
      <c r="N10" s="134"/>
      <c r="O10" s="134"/>
      <c r="U10" s="134"/>
      <c r="V10" s="134"/>
      <c r="X10" s="134"/>
      <c r="Y10"/>
      <c r="Z10"/>
    </row>
    <row r="11" spans="1:26" ht="77.25" customHeight="1">
      <c r="A11" s="210"/>
      <c r="B11" s="210"/>
      <c r="C11" s="210"/>
      <c r="D11" s="210"/>
      <c r="E11" s="210"/>
      <c r="F11" s="210"/>
      <c r="G11" s="210"/>
      <c r="H11" s="210"/>
      <c r="I11" s="210"/>
      <c r="J11" s="210"/>
      <c r="K11" s="210"/>
      <c r="L11" s="210"/>
      <c r="M11" s="210"/>
      <c r="N11" s="210"/>
      <c r="O11" s="210"/>
      <c r="P11" s="210"/>
      <c r="U11" s="134"/>
      <c r="V11" s="134"/>
      <c r="X11" s="134"/>
      <c r="Y11"/>
      <c r="Z11"/>
    </row>
    <row r="12" spans="1:26" ht="56.25" customHeight="1">
      <c r="A12" s="211"/>
      <c r="B12" s="208"/>
      <c r="C12" s="208"/>
      <c r="D12" s="208"/>
      <c r="E12" s="208"/>
      <c r="F12" s="208"/>
      <c r="G12" s="208"/>
      <c r="H12" s="208"/>
      <c r="I12" s="208"/>
      <c r="J12" s="208"/>
      <c r="K12" s="208"/>
      <c r="L12" s="208"/>
      <c r="M12" s="208"/>
      <c r="N12" s="208"/>
      <c r="O12" s="208"/>
      <c r="P12" s="208"/>
      <c r="S12" s="134"/>
      <c r="T12" s="134"/>
      <c r="U12" s="134"/>
      <c r="V12" s="134"/>
      <c r="W12" s="134"/>
      <c r="X12" s="134"/>
      <c r="Y12"/>
      <c r="Z12"/>
    </row>
    <row r="13" spans="8:26" ht="10.5" customHeight="1">
      <c r="H13" s="134"/>
      <c r="R13" s="134"/>
      <c r="S13" s="134"/>
      <c r="U13" s="134"/>
      <c r="V13" s="134"/>
      <c r="W13" s="134"/>
      <c r="X13" s="134"/>
      <c r="Y13"/>
      <c r="Z13"/>
    </row>
    <row r="14" spans="1:26" s="136" customFormat="1" ht="25.5" customHeight="1">
      <c r="A14" s="206"/>
      <c r="B14" s="206"/>
      <c r="C14" s="206"/>
      <c r="D14" s="206"/>
      <c r="E14" s="206"/>
      <c r="F14" s="206"/>
      <c r="G14" s="206"/>
      <c r="H14" s="206"/>
      <c r="I14" s="206"/>
      <c r="J14" s="206"/>
      <c r="K14" s="206"/>
      <c r="L14" s="206"/>
      <c r="M14" s="206"/>
      <c r="N14" s="206"/>
      <c r="O14" s="206"/>
      <c r="P14" s="206"/>
      <c r="R14" s="144"/>
      <c r="S14" s="144"/>
      <c r="U14" s="144"/>
      <c r="V14" s="144"/>
      <c r="W14" s="144"/>
      <c r="X14" s="144"/>
      <c r="Y14" s="144"/>
      <c r="Z14" s="144"/>
    </row>
    <row r="15" spans="1:26" s="136" customFormat="1" ht="25.5" customHeight="1">
      <c r="A15" s="207"/>
      <c r="B15" s="207"/>
      <c r="C15" s="207"/>
      <c r="D15" s="207"/>
      <c r="E15" s="207"/>
      <c r="F15" s="207"/>
      <c r="G15" s="207"/>
      <c r="H15" s="207"/>
      <c r="I15" s="207"/>
      <c r="J15" s="207"/>
      <c r="K15" s="207"/>
      <c r="L15" s="207"/>
      <c r="M15" s="207"/>
      <c r="N15" s="207"/>
      <c r="O15" s="207"/>
      <c r="P15" s="207"/>
      <c r="S15" s="144"/>
      <c r="T15" s="144"/>
      <c r="U15" s="144"/>
      <c r="V15" s="144"/>
      <c r="W15" s="144"/>
      <c r="X15"/>
      <c r="Y15"/>
      <c r="Z15" s="144"/>
    </row>
    <row r="16" spans="15:26" ht="11.25">
      <c r="O16" s="134"/>
      <c r="V16"/>
      <c r="W16"/>
      <c r="X16"/>
      <c r="Y16"/>
      <c r="Z16" s="134"/>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34"/>
    </row>
    <row r="21" ht="11.25">
      <c r="M21" s="134"/>
    </row>
    <row r="22" ht="11.25">
      <c r="B22" s="137" t="s">
        <v>330</v>
      </c>
    </row>
  </sheetData>
  <sheetProtection formatCells="0" formatColumns="0" formatRows="0"/>
  <mergeCells count="6">
    <mergeCell ref="A14:P14"/>
    <mergeCell ref="A15:P15"/>
    <mergeCell ref="A8:P8"/>
    <mergeCell ref="A9:O9"/>
    <mergeCell ref="A11:P11"/>
    <mergeCell ref="A12:P12"/>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1">
      <selection activeCell="F14" sqref="F14"/>
    </sheetView>
  </sheetViews>
  <sheetFormatPr defaultColWidth="9.33203125" defaultRowHeight="11.25"/>
  <cols>
    <col min="1" max="1" width="128.83203125" style="0" customWidth="1"/>
  </cols>
  <sheetData>
    <row r="1" ht="33" customHeight="1">
      <c r="A1" s="47" t="s">
        <v>331</v>
      </c>
    </row>
    <row r="2" s="132" customFormat="1" ht="21.75" customHeight="1">
      <c r="A2" s="133" t="s">
        <v>332</v>
      </c>
    </row>
    <row r="3" s="132" customFormat="1" ht="21.75" customHeight="1">
      <c r="A3" s="133" t="s">
        <v>333</v>
      </c>
    </row>
    <row r="4" s="132" customFormat="1" ht="21.75" customHeight="1">
      <c r="A4" s="133" t="s">
        <v>334</v>
      </c>
    </row>
    <row r="5" s="132" customFormat="1" ht="21.75" customHeight="1">
      <c r="A5" s="133" t="s">
        <v>335</v>
      </c>
    </row>
    <row r="6" s="132" customFormat="1" ht="21.75" customHeight="1">
      <c r="A6" s="133" t="s">
        <v>336</v>
      </c>
    </row>
    <row r="7" s="132" customFormat="1" ht="21.75" customHeight="1">
      <c r="A7" s="133" t="s">
        <v>337</v>
      </c>
    </row>
    <row r="8" s="132" customFormat="1" ht="21.75" customHeight="1">
      <c r="A8" s="133" t="s">
        <v>338</v>
      </c>
    </row>
    <row r="9" s="132" customFormat="1" ht="21.75" customHeight="1">
      <c r="A9" s="133" t="s">
        <v>339</v>
      </c>
    </row>
    <row r="10" s="132" customFormat="1" ht="21.75" customHeight="1">
      <c r="A10" s="133" t="s">
        <v>340</v>
      </c>
    </row>
    <row r="11" s="132" customFormat="1" ht="21.75" customHeight="1">
      <c r="A11" s="133" t="s">
        <v>341</v>
      </c>
    </row>
    <row r="12" s="132" customFormat="1" ht="21.75" customHeight="1">
      <c r="A12" s="133" t="s">
        <v>342</v>
      </c>
    </row>
    <row r="13" s="132" customFormat="1" ht="21.75" customHeight="1">
      <c r="A13" s="133" t="s">
        <v>343</v>
      </c>
    </row>
    <row r="14" s="132" customFormat="1" ht="21.75" customHeight="1">
      <c r="A14" s="133" t="s">
        <v>344</v>
      </c>
    </row>
    <row r="15" s="132" customFormat="1" ht="21.75" customHeight="1">
      <c r="A15" s="133" t="s">
        <v>345</v>
      </c>
    </row>
    <row r="16" s="132" customFormat="1" ht="21.75" customHeight="1">
      <c r="A16" s="133" t="s">
        <v>346</v>
      </c>
    </row>
    <row r="17" s="132" customFormat="1" ht="21.75" customHeight="1">
      <c r="A17" s="133" t="s">
        <v>347</v>
      </c>
    </row>
    <row r="18" s="132" customFormat="1" ht="21.75" customHeight="1">
      <c r="A18" s="133" t="s">
        <v>348</v>
      </c>
    </row>
    <row r="19" s="132" customFormat="1" ht="21.75" customHeight="1">
      <c r="A19" s="133" t="s">
        <v>349</v>
      </c>
    </row>
    <row r="20" s="132" customFormat="1" ht="21.75" customHeight="1">
      <c r="A20" s="133" t="s">
        <v>350</v>
      </c>
    </row>
    <row r="21" s="132"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46"/>
  <sheetViews>
    <sheetView tabSelected="1" zoomScalePageLayoutView="0" workbookViewId="0" topLeftCell="A1">
      <selection activeCell="A30" sqref="A30"/>
    </sheetView>
  </sheetViews>
  <sheetFormatPr defaultColWidth="12" defaultRowHeight="11.25"/>
  <cols>
    <col min="1" max="1" width="52.66015625" style="114" customWidth="1"/>
    <col min="2" max="2" width="21.5" style="114" customWidth="1"/>
    <col min="3" max="3" width="48.66015625" style="114" customWidth="1"/>
    <col min="4" max="4" width="22.16015625" style="114" customWidth="1"/>
    <col min="5" max="16384" width="12" style="114" customWidth="1"/>
  </cols>
  <sheetData>
    <row r="1" spans="1:22" ht="27">
      <c r="A1" s="212" t="s">
        <v>351</v>
      </c>
      <c r="B1" s="212"/>
      <c r="C1" s="212"/>
      <c r="D1" s="212"/>
      <c r="E1" s="115"/>
      <c r="F1" s="115"/>
      <c r="G1" s="115"/>
      <c r="H1" s="115"/>
      <c r="I1" s="115"/>
      <c r="J1" s="115"/>
      <c r="K1" s="115"/>
      <c r="L1" s="115"/>
      <c r="M1" s="115"/>
      <c r="N1" s="115"/>
      <c r="O1" s="115"/>
      <c r="P1" s="115"/>
      <c r="Q1" s="115"/>
      <c r="R1" s="115"/>
      <c r="S1" s="115"/>
      <c r="T1" s="115"/>
      <c r="U1" s="115"/>
      <c r="V1" s="115"/>
    </row>
    <row r="2" spans="1:22" ht="14.25">
      <c r="A2" s="116"/>
      <c r="B2" s="116"/>
      <c r="C2" s="116"/>
      <c r="D2" s="117" t="s">
        <v>352</v>
      </c>
      <c r="E2" s="118"/>
      <c r="F2" s="118"/>
      <c r="G2" s="118"/>
      <c r="H2" s="118"/>
      <c r="I2" s="118"/>
      <c r="J2" s="118"/>
      <c r="K2" s="118"/>
      <c r="L2" s="118"/>
      <c r="M2" s="118"/>
      <c r="N2" s="118"/>
      <c r="O2" s="118"/>
      <c r="P2" s="118"/>
      <c r="Q2" s="118"/>
      <c r="R2" s="118"/>
      <c r="S2" s="118"/>
      <c r="T2" s="118"/>
      <c r="U2" s="118"/>
      <c r="V2" s="118"/>
    </row>
    <row r="3" spans="1:22" ht="17.25" customHeight="1">
      <c r="A3" s="148" t="s">
        <v>613</v>
      </c>
      <c r="B3" s="119"/>
      <c r="C3" s="120"/>
      <c r="D3" s="117" t="s">
        <v>354</v>
      </c>
      <c r="E3" s="121"/>
      <c r="F3" s="121"/>
      <c r="G3" s="121"/>
      <c r="H3" s="121"/>
      <c r="I3" s="121"/>
      <c r="J3" s="121"/>
      <c r="K3" s="121"/>
      <c r="L3" s="121"/>
      <c r="M3" s="121"/>
      <c r="N3" s="121"/>
      <c r="O3" s="121"/>
      <c r="P3" s="121"/>
      <c r="Q3" s="121"/>
      <c r="R3" s="121"/>
      <c r="S3" s="121"/>
      <c r="T3" s="121"/>
      <c r="U3" s="121"/>
      <c r="V3" s="121"/>
    </row>
    <row r="4" spans="1:22" ht="18" customHeight="1">
      <c r="A4" s="122" t="s">
        <v>355</v>
      </c>
      <c r="B4" s="122"/>
      <c r="C4" s="122" t="s">
        <v>356</v>
      </c>
      <c r="D4" s="122"/>
      <c r="E4" s="118"/>
      <c r="F4" s="118"/>
      <c r="G4" s="118"/>
      <c r="H4" s="118"/>
      <c r="I4" s="118"/>
      <c r="J4" s="118"/>
      <c r="K4" s="118"/>
      <c r="L4" s="118"/>
      <c r="M4" s="118"/>
      <c r="N4" s="118"/>
      <c r="O4" s="118"/>
      <c r="P4" s="118"/>
      <c r="Q4" s="118"/>
      <c r="R4" s="118"/>
      <c r="S4" s="118"/>
      <c r="T4" s="118"/>
      <c r="U4" s="118"/>
      <c r="V4" s="118"/>
    </row>
    <row r="5" spans="1:22" ht="18" customHeight="1">
      <c r="A5" s="123" t="s">
        <v>357</v>
      </c>
      <c r="B5" s="124" t="s">
        <v>358</v>
      </c>
      <c r="C5" s="123" t="s">
        <v>357</v>
      </c>
      <c r="D5" s="125" t="s">
        <v>358</v>
      </c>
      <c r="E5" s="118"/>
      <c r="F5" s="118"/>
      <c r="G5" s="118"/>
      <c r="H5" s="118"/>
      <c r="I5" s="118"/>
      <c r="J5" s="118"/>
      <c r="K5" s="118"/>
      <c r="L5" s="118"/>
      <c r="M5" s="118"/>
      <c r="N5" s="118"/>
      <c r="O5" s="118"/>
      <c r="P5" s="118"/>
      <c r="Q5" s="118"/>
      <c r="R5" s="118"/>
      <c r="S5" s="118"/>
      <c r="T5" s="118"/>
      <c r="U5" s="118"/>
      <c r="V5" s="118"/>
    </row>
    <row r="6" spans="1:22" ht="18" customHeight="1">
      <c r="A6" s="95" t="s">
        <v>359</v>
      </c>
      <c r="B6" s="147">
        <v>7060.75</v>
      </c>
      <c r="C6" s="92" t="s">
        <v>628</v>
      </c>
      <c r="D6" s="85">
        <v>53.11</v>
      </c>
      <c r="E6" s="118"/>
      <c r="F6" s="118"/>
      <c r="G6" s="118"/>
      <c r="H6" s="118"/>
      <c r="I6" s="118"/>
      <c r="J6" s="118"/>
      <c r="K6" s="118"/>
      <c r="L6" s="118"/>
      <c r="M6" s="118"/>
      <c r="N6" s="118"/>
      <c r="O6" s="118"/>
      <c r="P6" s="118"/>
      <c r="Q6" s="118"/>
      <c r="R6" s="118"/>
      <c r="S6" s="118"/>
      <c r="T6" s="118"/>
      <c r="U6" s="118"/>
      <c r="V6" s="118"/>
    </row>
    <row r="7" spans="1:22" ht="18" customHeight="1">
      <c r="A7" s="126" t="s">
        <v>360</v>
      </c>
      <c r="B7" s="127"/>
      <c r="C7" s="92" t="s">
        <v>596</v>
      </c>
      <c r="D7" s="85">
        <v>53.11</v>
      </c>
      <c r="E7" s="118"/>
      <c r="F7" s="118"/>
      <c r="G7" s="118"/>
      <c r="H7" s="118"/>
      <c r="I7" s="118"/>
      <c r="J7" s="118"/>
      <c r="K7" s="118"/>
      <c r="L7" s="118"/>
      <c r="M7" s="118"/>
      <c r="N7" s="118"/>
      <c r="O7" s="118"/>
      <c r="P7" s="118"/>
      <c r="Q7" s="118"/>
      <c r="R7" s="118"/>
      <c r="S7" s="118"/>
      <c r="T7" s="118"/>
      <c r="U7" s="118"/>
      <c r="V7" s="118"/>
    </row>
    <row r="8" spans="1:22" ht="18" customHeight="1">
      <c r="A8" s="95" t="s">
        <v>583</v>
      </c>
      <c r="B8" s="127"/>
      <c r="C8" s="92" t="s">
        <v>368</v>
      </c>
      <c r="D8" s="85">
        <v>53.11</v>
      </c>
      <c r="E8" s="118"/>
      <c r="F8" s="118"/>
      <c r="G8" s="118"/>
      <c r="H8" s="118"/>
      <c r="I8" s="118"/>
      <c r="J8" s="118"/>
      <c r="K8" s="118"/>
      <c r="L8" s="118"/>
      <c r="M8" s="118"/>
      <c r="N8" s="118"/>
      <c r="O8" s="118"/>
      <c r="P8" s="118"/>
      <c r="Q8" s="118"/>
      <c r="R8" s="118"/>
      <c r="S8" s="118"/>
      <c r="T8" s="118"/>
      <c r="U8" s="118"/>
      <c r="V8" s="118"/>
    </row>
    <row r="9" spans="1:22" ht="18" customHeight="1">
      <c r="A9" s="95" t="s">
        <v>585</v>
      </c>
      <c r="B9" s="147">
        <v>4</v>
      </c>
      <c r="C9" s="92" t="s">
        <v>629</v>
      </c>
      <c r="D9" s="85">
        <v>1653.28</v>
      </c>
      <c r="E9" s="118"/>
      <c r="F9" s="118"/>
      <c r="G9" s="118"/>
      <c r="H9" s="118"/>
      <c r="I9" s="118"/>
      <c r="J9" s="118"/>
      <c r="K9" s="118"/>
      <c r="L9" s="118"/>
      <c r="M9" s="118"/>
      <c r="N9" s="118"/>
      <c r="O9" s="118"/>
      <c r="P9" s="118"/>
      <c r="Q9" s="118"/>
      <c r="R9" s="118"/>
      <c r="S9" s="118"/>
      <c r="T9" s="118"/>
      <c r="U9" s="118"/>
      <c r="V9" s="118"/>
    </row>
    <row r="10" spans="1:22" ht="18" customHeight="1">
      <c r="A10" s="95" t="s">
        <v>587</v>
      </c>
      <c r="B10" s="147">
        <v>3772.64</v>
      </c>
      <c r="C10" s="92" t="s">
        <v>597</v>
      </c>
      <c r="D10" s="85">
        <v>1653.28</v>
      </c>
      <c r="E10" s="118"/>
      <c r="F10" s="118"/>
      <c r="G10" s="118"/>
      <c r="H10" s="118"/>
      <c r="I10" s="118"/>
      <c r="J10" s="118"/>
      <c r="K10" s="118"/>
      <c r="L10" s="118"/>
      <c r="M10" s="118"/>
      <c r="N10" s="118"/>
      <c r="O10" s="118"/>
      <c r="P10" s="118"/>
      <c r="Q10" s="118"/>
      <c r="R10" s="118"/>
      <c r="S10" s="118"/>
      <c r="T10" s="118"/>
      <c r="U10" s="118"/>
      <c r="V10" s="118"/>
    </row>
    <row r="11" spans="1:22" ht="18" customHeight="1">
      <c r="A11" s="95" t="s">
        <v>588</v>
      </c>
      <c r="B11" s="127"/>
      <c r="C11" s="92" t="s">
        <v>598</v>
      </c>
      <c r="D11" s="85">
        <v>1653.28</v>
      </c>
      <c r="E11" s="118"/>
      <c r="F11" s="118"/>
      <c r="G11" s="118"/>
      <c r="H11" s="118"/>
      <c r="I11" s="118"/>
      <c r="J11" s="118"/>
      <c r="K11" s="118"/>
      <c r="L11" s="118"/>
      <c r="M11" s="118"/>
      <c r="N11" s="118"/>
      <c r="O11" s="118"/>
      <c r="P11" s="118"/>
      <c r="Q11" s="118"/>
      <c r="R11" s="118"/>
      <c r="S11" s="118"/>
      <c r="T11" s="118"/>
      <c r="U11" s="118"/>
      <c r="V11" s="118"/>
    </row>
    <row r="12" spans="1:22" ht="18" customHeight="1">
      <c r="A12" s="95" t="s">
        <v>590</v>
      </c>
      <c r="B12" s="127"/>
      <c r="C12" s="92" t="s">
        <v>630</v>
      </c>
      <c r="D12" s="85">
        <v>29.2</v>
      </c>
      <c r="E12" s="118"/>
      <c r="F12" s="118"/>
      <c r="G12" s="118"/>
      <c r="H12" s="118"/>
      <c r="I12" s="118"/>
      <c r="J12" s="118"/>
      <c r="K12" s="118"/>
      <c r="L12" s="118"/>
      <c r="M12" s="118"/>
      <c r="N12" s="118"/>
      <c r="O12" s="118"/>
      <c r="P12" s="118"/>
      <c r="Q12" s="118"/>
      <c r="R12" s="118"/>
      <c r="S12" s="118"/>
      <c r="T12" s="118"/>
      <c r="U12" s="118"/>
      <c r="V12" s="118"/>
    </row>
    <row r="13" spans="1:22" ht="18" customHeight="1">
      <c r="A13" s="126" t="s">
        <v>360</v>
      </c>
      <c r="B13" s="128"/>
      <c r="C13" s="92" t="s">
        <v>631</v>
      </c>
      <c r="D13" s="85">
        <v>29.2</v>
      </c>
      <c r="E13" s="118"/>
      <c r="F13" s="118"/>
      <c r="G13" s="118"/>
      <c r="H13" s="118"/>
      <c r="I13" s="118"/>
      <c r="J13" s="118"/>
      <c r="K13" s="118"/>
      <c r="L13" s="118"/>
      <c r="M13" s="118"/>
      <c r="N13" s="118"/>
      <c r="O13" s="118"/>
      <c r="P13" s="118"/>
      <c r="Q13" s="118"/>
      <c r="R13" s="118"/>
      <c r="S13" s="118"/>
      <c r="T13" s="118"/>
      <c r="U13" s="118"/>
      <c r="V13" s="118"/>
    </row>
    <row r="14" spans="1:22" ht="18" customHeight="1">
      <c r="A14" s="95" t="s">
        <v>592</v>
      </c>
      <c r="B14" s="147">
        <v>123</v>
      </c>
      <c r="C14" s="92" t="s">
        <v>632</v>
      </c>
      <c r="D14" s="85">
        <v>29.2</v>
      </c>
      <c r="E14" s="118"/>
      <c r="F14" s="118"/>
      <c r="G14" s="118"/>
      <c r="H14" s="118"/>
      <c r="I14" s="118"/>
      <c r="J14" s="118"/>
      <c r="K14" s="118"/>
      <c r="L14" s="118"/>
      <c r="M14" s="118"/>
      <c r="N14" s="118"/>
      <c r="O14" s="118"/>
      <c r="P14" s="118"/>
      <c r="Q14" s="118"/>
      <c r="R14" s="118"/>
      <c r="S14" s="118"/>
      <c r="T14" s="118"/>
      <c r="U14" s="118"/>
      <c r="V14" s="118"/>
    </row>
    <row r="15" spans="2:22" ht="18" customHeight="1">
      <c r="B15" s="128"/>
      <c r="C15" s="92" t="s">
        <v>396</v>
      </c>
      <c r="D15" s="85">
        <v>791.69</v>
      </c>
      <c r="E15" s="118"/>
      <c r="F15" s="118"/>
      <c r="G15" s="118"/>
      <c r="H15" s="118"/>
      <c r="I15" s="118"/>
      <c r="J15" s="118"/>
      <c r="K15" s="118"/>
      <c r="L15" s="118"/>
      <c r="M15" s="118"/>
      <c r="N15" s="118"/>
      <c r="O15" s="118"/>
      <c r="P15" s="118"/>
      <c r="Q15" s="118"/>
      <c r="R15" s="118"/>
      <c r="S15" s="118"/>
      <c r="T15" s="118"/>
      <c r="U15" s="118"/>
      <c r="V15" s="118"/>
    </row>
    <row r="16" spans="1:22" ht="18" customHeight="1">
      <c r="A16" s="95"/>
      <c r="B16" s="128"/>
      <c r="C16" s="92" t="s">
        <v>361</v>
      </c>
      <c r="D16" s="85">
        <v>791.69</v>
      </c>
      <c r="E16" s="118"/>
      <c r="F16" s="118"/>
      <c r="G16" s="118"/>
      <c r="H16" s="118"/>
      <c r="I16" s="118"/>
      <c r="J16" s="118"/>
      <c r="K16" s="118"/>
      <c r="L16" s="118"/>
      <c r="M16" s="118"/>
      <c r="N16" s="118"/>
      <c r="O16" s="118"/>
      <c r="P16" s="118"/>
      <c r="Q16" s="118"/>
      <c r="R16" s="118"/>
      <c r="S16" s="118"/>
      <c r="T16" s="118"/>
      <c r="U16" s="118"/>
      <c r="V16" s="118"/>
    </row>
    <row r="17" spans="1:22" ht="18" customHeight="1">
      <c r="A17" s="64"/>
      <c r="B17" s="128"/>
      <c r="C17" s="92" t="s">
        <v>362</v>
      </c>
      <c r="D17" s="85">
        <v>91.48</v>
      </c>
      <c r="E17" s="118"/>
      <c r="F17" s="118"/>
      <c r="G17" s="118"/>
      <c r="H17" s="118"/>
      <c r="I17" s="118"/>
      <c r="J17" s="118"/>
      <c r="K17" s="118"/>
      <c r="L17" s="118"/>
      <c r="M17" s="118"/>
      <c r="N17" s="118"/>
      <c r="O17" s="118"/>
      <c r="P17" s="118"/>
      <c r="Q17" s="118"/>
      <c r="R17" s="118"/>
      <c r="S17" s="118"/>
      <c r="T17" s="118"/>
      <c r="U17" s="118"/>
      <c r="V17" s="118"/>
    </row>
    <row r="18" spans="1:22" ht="18" customHeight="1">
      <c r="A18" s="64"/>
      <c r="B18" s="128"/>
      <c r="C18" s="92" t="s">
        <v>363</v>
      </c>
      <c r="D18" s="85">
        <v>98.41</v>
      </c>
      <c r="E18" s="118"/>
      <c r="F18" s="118"/>
      <c r="G18" s="118"/>
      <c r="H18" s="118"/>
      <c r="I18" s="118"/>
      <c r="J18" s="118"/>
      <c r="K18" s="118"/>
      <c r="L18" s="118"/>
      <c r="M18" s="118"/>
      <c r="N18" s="118"/>
      <c r="O18" s="118"/>
      <c r="P18" s="118"/>
      <c r="Q18" s="118"/>
      <c r="R18" s="118"/>
      <c r="S18" s="118"/>
      <c r="T18" s="118"/>
      <c r="U18" s="118"/>
      <c r="V18" s="118"/>
    </row>
    <row r="19" spans="1:22" ht="18" customHeight="1">
      <c r="A19" s="64"/>
      <c r="B19" s="128"/>
      <c r="C19" s="92" t="s">
        <v>364</v>
      </c>
      <c r="D19" s="85">
        <v>598.89</v>
      </c>
      <c r="E19" s="118"/>
      <c r="F19" s="118"/>
      <c r="G19" s="118"/>
      <c r="H19" s="118"/>
      <c r="I19" s="118"/>
      <c r="J19" s="118"/>
      <c r="K19" s="118"/>
      <c r="L19" s="118"/>
      <c r="M19" s="118"/>
      <c r="N19" s="118"/>
      <c r="O19" s="118"/>
      <c r="P19" s="118"/>
      <c r="Q19" s="118"/>
      <c r="R19" s="118"/>
      <c r="S19" s="118"/>
      <c r="T19" s="118"/>
      <c r="U19" s="118"/>
      <c r="V19" s="118"/>
    </row>
    <row r="20" spans="1:22" ht="18" customHeight="1">
      <c r="A20" s="95"/>
      <c r="B20" s="128"/>
      <c r="C20" s="92" t="s">
        <v>599</v>
      </c>
      <c r="D20" s="85">
        <v>2.91</v>
      </c>
      <c r="E20" s="118"/>
      <c r="F20" s="118"/>
      <c r="G20" s="118"/>
      <c r="H20" s="118"/>
      <c r="I20" s="118"/>
      <c r="J20" s="118"/>
      <c r="K20" s="118"/>
      <c r="L20" s="118"/>
      <c r="M20" s="118"/>
      <c r="N20" s="118"/>
      <c r="O20" s="118"/>
      <c r="P20" s="118"/>
      <c r="Q20" s="118"/>
      <c r="R20" s="118"/>
      <c r="S20" s="118"/>
      <c r="T20" s="118"/>
      <c r="U20" s="118"/>
      <c r="V20" s="118"/>
    </row>
    <row r="21" spans="1:22" ht="18" customHeight="1">
      <c r="A21" s="64"/>
      <c r="B21" s="128"/>
      <c r="C21" s="92" t="s">
        <v>401</v>
      </c>
      <c r="D21" s="85">
        <v>295.23</v>
      </c>
      <c r="E21" s="118"/>
      <c r="F21" s="118"/>
      <c r="G21" s="118"/>
      <c r="H21" s="118"/>
      <c r="I21" s="118"/>
      <c r="J21" s="118"/>
      <c r="K21" s="118"/>
      <c r="L21" s="118"/>
      <c r="M21" s="118"/>
      <c r="N21" s="118"/>
      <c r="O21" s="118"/>
      <c r="P21" s="118"/>
      <c r="Q21" s="118"/>
      <c r="R21" s="118"/>
      <c r="S21" s="118"/>
      <c r="T21" s="118"/>
      <c r="U21" s="118"/>
      <c r="V21" s="118"/>
    </row>
    <row r="22" spans="1:22" ht="18" customHeight="1">
      <c r="A22" s="64"/>
      <c r="B22" s="128"/>
      <c r="C22" s="92" t="s">
        <v>365</v>
      </c>
      <c r="D22" s="85">
        <v>295.23</v>
      </c>
      <c r="E22" s="118"/>
      <c r="F22" s="118"/>
      <c r="G22" s="118"/>
      <c r="H22" s="118"/>
      <c r="I22" s="118"/>
      <c r="J22" s="118"/>
      <c r="K22" s="118"/>
      <c r="L22" s="118"/>
      <c r="M22" s="118"/>
      <c r="N22" s="118"/>
      <c r="O22" s="118"/>
      <c r="P22" s="118"/>
      <c r="Q22" s="118"/>
      <c r="R22" s="118"/>
      <c r="S22" s="118"/>
      <c r="T22" s="118"/>
      <c r="U22" s="118"/>
      <c r="V22" s="118"/>
    </row>
    <row r="23" spans="1:22" ht="18" customHeight="1">
      <c r="A23" s="64"/>
      <c r="B23" s="128"/>
      <c r="C23" s="92" t="s">
        <v>366</v>
      </c>
      <c r="D23" s="85">
        <v>81.19</v>
      </c>
      <c r="E23" s="118"/>
      <c r="F23" s="118"/>
      <c r="G23" s="118"/>
      <c r="H23" s="118"/>
      <c r="I23" s="118"/>
      <c r="J23" s="118"/>
      <c r="K23" s="118"/>
      <c r="L23" s="118"/>
      <c r="M23" s="118"/>
      <c r="N23" s="118"/>
      <c r="O23" s="118"/>
      <c r="P23" s="118"/>
      <c r="Q23" s="118"/>
      <c r="R23" s="118"/>
      <c r="S23" s="118"/>
      <c r="T23" s="118"/>
      <c r="U23" s="118"/>
      <c r="V23" s="118"/>
    </row>
    <row r="24" spans="1:22" ht="18" customHeight="1">
      <c r="A24" s="64"/>
      <c r="B24" s="128"/>
      <c r="C24" s="92" t="s">
        <v>367</v>
      </c>
      <c r="D24" s="85">
        <v>214.04</v>
      </c>
      <c r="E24" s="118"/>
      <c r="F24" s="118"/>
      <c r="G24" s="118"/>
      <c r="H24" s="118"/>
      <c r="I24" s="118"/>
      <c r="J24" s="118"/>
      <c r="K24" s="118"/>
      <c r="L24" s="118"/>
      <c r="M24" s="118"/>
      <c r="N24" s="118"/>
      <c r="O24" s="118"/>
      <c r="P24" s="118"/>
      <c r="Q24" s="118"/>
      <c r="R24" s="118"/>
      <c r="S24" s="118"/>
      <c r="T24" s="118"/>
      <c r="U24" s="118"/>
      <c r="V24" s="118"/>
    </row>
    <row r="25" spans="1:22" ht="18" customHeight="1">
      <c r="A25" s="64"/>
      <c r="B25" s="128"/>
      <c r="C25" s="92" t="s">
        <v>633</v>
      </c>
      <c r="D25" s="85">
        <v>7514.61</v>
      </c>
      <c r="E25" s="118"/>
      <c r="F25" s="118"/>
      <c r="G25" s="118"/>
      <c r="H25" s="118"/>
      <c r="I25" s="118"/>
      <c r="J25" s="118"/>
      <c r="K25" s="118"/>
      <c r="L25" s="118"/>
      <c r="M25" s="118"/>
      <c r="N25" s="118"/>
      <c r="O25" s="118"/>
      <c r="P25" s="118"/>
      <c r="Q25" s="118"/>
      <c r="R25" s="118"/>
      <c r="S25" s="118"/>
      <c r="T25" s="118"/>
      <c r="U25" s="118"/>
      <c r="V25" s="118"/>
    </row>
    <row r="26" spans="1:22" ht="18" customHeight="1">
      <c r="A26" s="64"/>
      <c r="B26" s="128"/>
      <c r="C26" s="92" t="s">
        <v>600</v>
      </c>
      <c r="D26" s="85">
        <v>7514.61</v>
      </c>
      <c r="E26" s="118"/>
      <c r="F26" s="118"/>
      <c r="G26" s="118"/>
      <c r="H26" s="118"/>
      <c r="I26" s="118"/>
      <c r="J26" s="118"/>
      <c r="K26" s="118"/>
      <c r="L26" s="118"/>
      <c r="M26" s="118"/>
      <c r="N26" s="118"/>
      <c r="O26" s="118"/>
      <c r="P26" s="118"/>
      <c r="Q26" s="118"/>
      <c r="R26" s="118"/>
      <c r="S26" s="118"/>
      <c r="T26" s="118"/>
      <c r="U26" s="118"/>
      <c r="V26" s="118"/>
    </row>
    <row r="27" spans="1:22" ht="18" customHeight="1">
      <c r="A27" s="64"/>
      <c r="B27" s="128"/>
      <c r="C27" s="92" t="s">
        <v>368</v>
      </c>
      <c r="D27" s="85">
        <v>982.12</v>
      </c>
      <c r="E27" s="118"/>
      <c r="F27" s="118"/>
      <c r="G27" s="118"/>
      <c r="H27" s="118"/>
      <c r="I27" s="118"/>
      <c r="J27" s="118"/>
      <c r="K27" s="118"/>
      <c r="L27" s="118"/>
      <c r="M27" s="118"/>
      <c r="N27" s="118"/>
      <c r="O27" s="118"/>
      <c r="P27" s="118"/>
      <c r="Q27" s="118"/>
      <c r="R27" s="118"/>
      <c r="S27" s="118"/>
      <c r="T27" s="118"/>
      <c r="U27" s="118"/>
      <c r="V27" s="118"/>
    </row>
    <row r="28" spans="1:22" ht="18" customHeight="1">
      <c r="A28" s="64"/>
      <c r="B28" s="128"/>
      <c r="C28" s="92" t="s">
        <v>601</v>
      </c>
      <c r="D28" s="85">
        <v>1659.14</v>
      </c>
      <c r="E28" s="118"/>
      <c r="F28" s="118"/>
      <c r="G28" s="118"/>
      <c r="H28" s="118"/>
      <c r="I28" s="118"/>
      <c r="J28" s="118"/>
      <c r="K28" s="118"/>
      <c r="L28" s="118"/>
      <c r="M28" s="118"/>
      <c r="N28" s="118"/>
      <c r="O28" s="118"/>
      <c r="P28" s="118"/>
      <c r="Q28" s="118"/>
      <c r="R28" s="118"/>
      <c r="S28" s="118"/>
      <c r="T28" s="118"/>
      <c r="U28" s="118"/>
      <c r="V28" s="118"/>
    </row>
    <row r="29" spans="1:22" ht="18" customHeight="1">
      <c r="A29" s="64"/>
      <c r="B29" s="128"/>
      <c r="C29" s="92" t="s">
        <v>602</v>
      </c>
      <c r="D29" s="85">
        <v>341.87</v>
      </c>
      <c r="E29" s="118"/>
      <c r="F29" s="118"/>
      <c r="G29" s="118"/>
      <c r="H29" s="118"/>
      <c r="I29" s="118"/>
      <c r="J29" s="118"/>
      <c r="K29" s="118"/>
      <c r="L29" s="118"/>
      <c r="M29" s="118"/>
      <c r="N29" s="118"/>
      <c r="O29" s="118"/>
      <c r="P29" s="118"/>
      <c r="Q29" s="118"/>
      <c r="R29" s="118"/>
      <c r="S29" s="118"/>
      <c r="T29" s="118"/>
      <c r="U29" s="118"/>
      <c r="V29" s="118"/>
    </row>
    <row r="30" spans="1:22" ht="18" customHeight="1">
      <c r="A30" s="64"/>
      <c r="B30" s="128"/>
      <c r="C30" s="92" t="s">
        <v>603</v>
      </c>
      <c r="D30" s="85">
        <v>99.93</v>
      </c>
      <c r="E30" s="118"/>
      <c r="F30" s="118"/>
      <c r="G30" s="118"/>
      <c r="H30" s="118"/>
      <c r="I30" s="118"/>
      <c r="J30" s="118"/>
      <c r="K30" s="118"/>
      <c r="L30" s="118"/>
      <c r="M30" s="118"/>
      <c r="N30" s="118"/>
      <c r="O30" s="118"/>
      <c r="P30" s="118"/>
      <c r="Q30" s="118"/>
      <c r="R30" s="118"/>
      <c r="S30" s="118"/>
      <c r="T30" s="118"/>
      <c r="U30" s="118"/>
      <c r="V30" s="118"/>
    </row>
    <row r="31" spans="1:22" ht="18" customHeight="1">
      <c r="A31" s="64"/>
      <c r="B31" s="128"/>
      <c r="C31" s="92" t="s">
        <v>604</v>
      </c>
      <c r="D31" s="85">
        <v>238.61</v>
      </c>
      <c r="E31" s="118"/>
      <c r="F31" s="118"/>
      <c r="G31" s="118"/>
      <c r="H31" s="118"/>
      <c r="I31" s="118"/>
      <c r="J31" s="118"/>
      <c r="K31" s="118"/>
      <c r="L31" s="118"/>
      <c r="M31" s="118"/>
      <c r="N31" s="118"/>
      <c r="O31" s="118"/>
      <c r="P31" s="118"/>
      <c r="Q31" s="118"/>
      <c r="R31" s="118"/>
      <c r="S31" s="118"/>
      <c r="T31" s="118"/>
      <c r="U31" s="118"/>
      <c r="V31" s="118"/>
    </row>
    <row r="32" spans="1:22" ht="18" customHeight="1">
      <c r="A32" s="64"/>
      <c r="B32" s="128"/>
      <c r="C32" s="92" t="s">
        <v>605</v>
      </c>
      <c r="D32" s="85">
        <v>216.71</v>
      </c>
      <c r="E32" s="118"/>
      <c r="F32" s="118"/>
      <c r="G32" s="118"/>
      <c r="H32" s="118"/>
      <c r="I32" s="118"/>
      <c r="J32" s="118"/>
      <c r="K32" s="118"/>
      <c r="L32" s="118"/>
      <c r="M32" s="118"/>
      <c r="N32" s="118"/>
      <c r="O32" s="118"/>
      <c r="P32" s="118"/>
      <c r="Q32" s="118"/>
      <c r="R32" s="118"/>
      <c r="S32" s="118"/>
      <c r="T32" s="118"/>
      <c r="U32" s="118"/>
      <c r="V32" s="118"/>
    </row>
    <row r="33" spans="1:22" ht="18" customHeight="1">
      <c r="A33" s="64"/>
      <c r="B33" s="128"/>
      <c r="C33" s="92" t="s">
        <v>606</v>
      </c>
      <c r="D33" s="85">
        <v>23.51</v>
      </c>
      <c r="E33" s="118"/>
      <c r="F33" s="118"/>
      <c r="G33" s="118"/>
      <c r="H33" s="118"/>
      <c r="I33" s="118"/>
      <c r="J33" s="118"/>
      <c r="K33" s="118"/>
      <c r="L33" s="118"/>
      <c r="M33" s="118"/>
      <c r="N33" s="118"/>
      <c r="O33" s="118"/>
      <c r="P33" s="118"/>
      <c r="Q33" s="118"/>
      <c r="R33" s="118"/>
      <c r="S33" s="118"/>
      <c r="T33" s="118"/>
      <c r="U33" s="118"/>
      <c r="V33" s="118"/>
    </row>
    <row r="34" spans="1:22" ht="18" customHeight="1">
      <c r="A34" s="64"/>
      <c r="B34" s="128"/>
      <c r="C34" s="92" t="s">
        <v>607</v>
      </c>
      <c r="D34" s="85">
        <v>2.3</v>
      </c>
      <c r="E34" s="118"/>
      <c r="F34" s="118"/>
      <c r="G34" s="118"/>
      <c r="H34" s="118"/>
      <c r="I34" s="118"/>
      <c r="J34" s="118"/>
      <c r="K34" s="118"/>
      <c r="L34" s="118"/>
      <c r="M34" s="118"/>
      <c r="N34" s="118"/>
      <c r="O34" s="118"/>
      <c r="P34" s="118"/>
      <c r="Q34" s="118"/>
      <c r="R34" s="118"/>
      <c r="S34" s="118"/>
      <c r="T34" s="118"/>
      <c r="U34" s="118"/>
      <c r="V34" s="118"/>
    </row>
    <row r="35" spans="1:22" ht="18" customHeight="1">
      <c r="A35" s="64"/>
      <c r="B35" s="128"/>
      <c r="C35" s="92" t="s">
        <v>608</v>
      </c>
      <c r="D35" s="85">
        <v>5</v>
      </c>
      <c r="E35" s="118"/>
      <c r="F35" s="118"/>
      <c r="G35" s="118"/>
      <c r="H35" s="118"/>
      <c r="I35" s="118"/>
      <c r="J35" s="118"/>
      <c r="K35" s="118"/>
      <c r="L35" s="118"/>
      <c r="M35" s="118"/>
      <c r="N35" s="118"/>
      <c r="O35" s="118"/>
      <c r="P35" s="118"/>
      <c r="Q35" s="118"/>
      <c r="R35" s="118"/>
      <c r="S35" s="118"/>
      <c r="T35" s="118"/>
      <c r="U35" s="118"/>
      <c r="V35" s="118"/>
    </row>
    <row r="36" spans="1:22" ht="18" customHeight="1">
      <c r="A36" s="64"/>
      <c r="B36" s="128"/>
      <c r="C36" s="92" t="s">
        <v>609</v>
      </c>
      <c r="D36" s="85">
        <v>2.74</v>
      </c>
      <c r="E36" s="118"/>
      <c r="F36" s="118"/>
      <c r="G36" s="118"/>
      <c r="H36" s="118"/>
      <c r="I36" s="118"/>
      <c r="J36" s="118"/>
      <c r="K36" s="118"/>
      <c r="L36" s="118"/>
      <c r="M36" s="118"/>
      <c r="N36" s="118"/>
      <c r="O36" s="118"/>
      <c r="P36" s="118"/>
      <c r="Q36" s="118"/>
      <c r="R36" s="118"/>
      <c r="S36" s="118"/>
      <c r="T36" s="118"/>
      <c r="U36" s="118"/>
      <c r="V36" s="118"/>
    </row>
    <row r="37" spans="1:22" ht="18" customHeight="1">
      <c r="A37" s="64"/>
      <c r="B37" s="128"/>
      <c r="C37" s="92" t="s">
        <v>610</v>
      </c>
      <c r="D37" s="85">
        <v>3942.68</v>
      </c>
      <c r="E37" s="118"/>
      <c r="F37" s="118"/>
      <c r="G37" s="118"/>
      <c r="H37" s="118"/>
      <c r="I37" s="118"/>
      <c r="J37" s="118"/>
      <c r="K37" s="118"/>
      <c r="L37" s="118"/>
      <c r="M37" s="118"/>
      <c r="N37" s="118"/>
      <c r="O37" s="118"/>
      <c r="P37" s="118"/>
      <c r="Q37" s="118"/>
      <c r="R37" s="118"/>
      <c r="S37" s="118"/>
      <c r="T37" s="118"/>
      <c r="U37" s="118"/>
      <c r="V37" s="118"/>
    </row>
    <row r="38" spans="1:22" ht="18" customHeight="1">
      <c r="A38" s="64"/>
      <c r="B38" s="128"/>
      <c r="C38" s="92" t="s">
        <v>406</v>
      </c>
      <c r="D38" s="85">
        <v>359</v>
      </c>
      <c r="E38" s="118"/>
      <c r="F38" s="118"/>
      <c r="G38" s="118"/>
      <c r="H38" s="118"/>
      <c r="I38" s="118"/>
      <c r="J38" s="118"/>
      <c r="K38" s="118"/>
      <c r="L38" s="118"/>
      <c r="M38" s="118"/>
      <c r="N38" s="118"/>
      <c r="O38" s="118"/>
      <c r="P38" s="118"/>
      <c r="Q38" s="118"/>
      <c r="R38" s="118"/>
      <c r="S38" s="118"/>
      <c r="T38" s="118"/>
      <c r="U38" s="118"/>
      <c r="V38" s="118"/>
    </row>
    <row r="39" spans="1:22" ht="18" customHeight="1">
      <c r="A39" s="64"/>
      <c r="B39" s="128"/>
      <c r="C39" s="92" t="s">
        <v>369</v>
      </c>
      <c r="D39" s="85">
        <v>359</v>
      </c>
      <c r="E39" s="118"/>
      <c r="F39" s="118"/>
      <c r="G39" s="118"/>
      <c r="H39" s="118"/>
      <c r="I39" s="118"/>
      <c r="J39" s="118"/>
      <c r="K39" s="118"/>
      <c r="L39" s="118"/>
      <c r="M39" s="118"/>
      <c r="N39" s="118"/>
      <c r="O39" s="118"/>
      <c r="P39" s="118"/>
      <c r="Q39" s="118"/>
      <c r="R39" s="118"/>
      <c r="S39" s="118"/>
      <c r="T39" s="118"/>
      <c r="U39" s="118"/>
      <c r="V39" s="118"/>
    </row>
    <row r="40" spans="1:22" ht="18" customHeight="1">
      <c r="A40" s="64"/>
      <c r="B40" s="128"/>
      <c r="C40" s="92" t="s">
        <v>370</v>
      </c>
      <c r="D40" s="85">
        <v>359</v>
      </c>
      <c r="E40" s="118"/>
      <c r="F40" s="118"/>
      <c r="G40" s="118"/>
      <c r="H40" s="118"/>
      <c r="I40" s="118"/>
      <c r="J40" s="118"/>
      <c r="K40" s="118"/>
      <c r="L40" s="118"/>
      <c r="M40" s="118"/>
      <c r="N40" s="118"/>
      <c r="O40" s="118"/>
      <c r="P40" s="118"/>
      <c r="Q40" s="118"/>
      <c r="R40" s="118"/>
      <c r="S40" s="118"/>
      <c r="T40" s="118"/>
      <c r="U40" s="118"/>
      <c r="V40" s="118"/>
    </row>
    <row r="41" spans="1:22" ht="18" customHeight="1">
      <c r="A41" s="64"/>
      <c r="B41" s="128"/>
      <c r="C41" s="92" t="s">
        <v>634</v>
      </c>
      <c r="D41" s="85">
        <v>262.91</v>
      </c>
      <c r="E41" s="118"/>
      <c r="F41" s="118"/>
      <c r="G41" s="118"/>
      <c r="H41" s="118"/>
      <c r="I41" s="118"/>
      <c r="J41" s="118"/>
      <c r="K41" s="118"/>
      <c r="L41" s="118"/>
      <c r="M41" s="118"/>
      <c r="N41" s="118"/>
      <c r="O41" s="118"/>
      <c r="P41" s="118"/>
      <c r="Q41" s="118"/>
      <c r="R41" s="118"/>
      <c r="S41" s="118"/>
      <c r="T41" s="118"/>
      <c r="U41" s="118"/>
      <c r="V41" s="118"/>
    </row>
    <row r="42" spans="1:22" ht="18" customHeight="1">
      <c r="A42" s="64"/>
      <c r="B42" s="128"/>
      <c r="C42" s="92" t="s">
        <v>611</v>
      </c>
      <c r="D42" s="85">
        <v>262.91</v>
      </c>
      <c r="E42" s="118"/>
      <c r="F42" s="118"/>
      <c r="G42" s="118"/>
      <c r="H42" s="118"/>
      <c r="I42" s="118"/>
      <c r="J42" s="118"/>
      <c r="K42" s="118"/>
      <c r="L42" s="118"/>
      <c r="M42" s="118"/>
      <c r="N42" s="118"/>
      <c r="O42" s="118"/>
      <c r="P42" s="118"/>
      <c r="Q42" s="118"/>
      <c r="R42" s="118"/>
      <c r="S42" s="118"/>
      <c r="T42" s="118"/>
      <c r="U42" s="118"/>
      <c r="V42" s="118"/>
    </row>
    <row r="43" spans="1:22" ht="18" customHeight="1">
      <c r="A43" s="64"/>
      <c r="B43" s="128"/>
      <c r="C43" s="92" t="s">
        <v>601</v>
      </c>
      <c r="D43" s="85">
        <v>206.91</v>
      </c>
      <c r="E43" s="118"/>
      <c r="F43" s="118"/>
      <c r="G43" s="118"/>
      <c r="H43" s="118"/>
      <c r="I43" s="118"/>
      <c r="J43" s="118"/>
      <c r="K43" s="118"/>
      <c r="L43" s="118"/>
      <c r="M43" s="118"/>
      <c r="N43" s="118"/>
      <c r="O43" s="118"/>
      <c r="P43" s="118"/>
      <c r="Q43" s="118"/>
      <c r="R43" s="118"/>
      <c r="S43" s="118"/>
      <c r="T43" s="118"/>
      <c r="U43" s="118"/>
      <c r="V43" s="118"/>
    </row>
    <row r="44" spans="1:22" ht="18" customHeight="1">
      <c r="A44" s="64"/>
      <c r="B44" s="128"/>
      <c r="C44" s="92" t="s">
        <v>612</v>
      </c>
      <c r="D44" s="85">
        <v>56</v>
      </c>
      <c r="E44" s="118"/>
      <c r="F44" s="118"/>
      <c r="G44" s="118"/>
      <c r="H44" s="118"/>
      <c r="I44" s="118"/>
      <c r="J44" s="118"/>
      <c r="K44" s="118"/>
      <c r="L44" s="118"/>
      <c r="M44" s="118"/>
      <c r="N44" s="118"/>
      <c r="O44" s="118"/>
      <c r="P44" s="118"/>
      <c r="Q44" s="118"/>
      <c r="R44" s="118"/>
      <c r="S44" s="118"/>
      <c r="T44" s="118"/>
      <c r="U44" s="118"/>
      <c r="V44" s="118"/>
    </row>
    <row r="45" spans="1:22" ht="18" customHeight="1">
      <c r="A45" s="95"/>
      <c r="B45" s="128"/>
      <c r="C45" s="92"/>
      <c r="D45" s="85"/>
      <c r="E45" s="118"/>
      <c r="F45" s="118"/>
      <c r="G45" s="118"/>
      <c r="H45" s="118"/>
      <c r="I45" s="118"/>
      <c r="J45" s="118"/>
      <c r="K45" s="118"/>
      <c r="L45" s="118"/>
      <c r="M45" s="118"/>
      <c r="N45" s="118"/>
      <c r="O45" s="118"/>
      <c r="P45" s="118"/>
      <c r="Q45" s="118"/>
      <c r="R45" s="118"/>
      <c r="S45" s="118"/>
      <c r="T45" s="118"/>
      <c r="U45" s="118"/>
      <c r="V45" s="131"/>
    </row>
    <row r="46" spans="1:22" s="113" customFormat="1" ht="18" customHeight="1">
      <c r="A46" s="129" t="s">
        <v>371</v>
      </c>
      <c r="B46" s="106">
        <f>SUM(B6:B44)</f>
        <v>10960.39</v>
      </c>
      <c r="C46" s="129" t="s">
        <v>372</v>
      </c>
      <c r="D46" s="106">
        <v>10959.03</v>
      </c>
      <c r="E46" s="130"/>
      <c r="F46" s="130"/>
      <c r="G46" s="130"/>
      <c r="H46" s="130"/>
      <c r="I46" s="130"/>
      <c r="J46" s="130"/>
      <c r="K46" s="130"/>
      <c r="L46" s="130"/>
      <c r="M46" s="130"/>
      <c r="N46" s="130"/>
      <c r="O46" s="130"/>
      <c r="P46" s="130"/>
      <c r="Q46" s="130"/>
      <c r="R46" s="130"/>
      <c r="S46" s="130"/>
      <c r="T46" s="130"/>
      <c r="U46" s="130"/>
      <c r="V46" s="130"/>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Q25"/>
  <sheetViews>
    <sheetView showGridLines="0" showZeros="0" zoomScalePageLayoutView="0" workbookViewId="0" topLeftCell="A1">
      <selection activeCell="A16" sqref="A16"/>
    </sheetView>
  </sheetViews>
  <sheetFormatPr defaultColWidth="9.33203125" defaultRowHeight="11.25"/>
  <cols>
    <col min="1" max="1" width="36.5" style="30" customWidth="1"/>
    <col min="2" max="2" width="14.66015625" style="30" customWidth="1"/>
    <col min="3" max="3" width="19.5" style="30" customWidth="1"/>
    <col min="4" max="6" width="10.33203125" style="30" customWidth="1"/>
    <col min="7" max="7" width="13.16015625" style="30" customWidth="1"/>
    <col min="8" max="8" width="10.33203125" style="30" customWidth="1"/>
    <col min="9" max="9" width="6.66015625" style="30" customWidth="1"/>
    <col min="10" max="10" width="12.66015625" style="30" customWidth="1"/>
    <col min="11" max="11" width="12.83203125" style="0" customWidth="1"/>
    <col min="12" max="12" width="16.66015625" style="30" customWidth="1"/>
    <col min="13" max="13" width="16" style="30" customWidth="1"/>
    <col min="14" max="16" width="14.16015625" style="30" customWidth="1"/>
    <col min="17" max="252" width="9.16015625" style="30" customWidth="1"/>
  </cols>
  <sheetData>
    <row r="1" spans="1:17" ht="27">
      <c r="A1" s="104" t="s">
        <v>373</v>
      </c>
      <c r="B1" s="104"/>
      <c r="C1" s="104"/>
      <c r="D1" s="104"/>
      <c r="E1" s="104"/>
      <c r="F1" s="104"/>
      <c r="G1" s="104"/>
      <c r="H1" s="104"/>
      <c r="I1" s="104"/>
      <c r="J1" s="104"/>
      <c r="K1" s="111"/>
      <c r="L1" s="104"/>
      <c r="M1" s="104"/>
      <c r="N1" s="104"/>
      <c r="O1" s="104"/>
      <c r="P1" s="104"/>
      <c r="Q1" s="105"/>
    </row>
    <row r="2" spans="15:17" ht="12">
      <c r="O2" s="220" t="s">
        <v>374</v>
      </c>
      <c r="P2" s="220"/>
      <c r="Q2"/>
    </row>
    <row r="3" spans="1:17" ht="12">
      <c r="A3" s="18" t="s">
        <v>641</v>
      </c>
      <c r="O3" s="220" t="s">
        <v>354</v>
      </c>
      <c r="P3" s="221"/>
      <c r="Q3"/>
    </row>
    <row r="4" spans="1:17" s="96" customFormat="1" ht="12">
      <c r="A4" s="214" t="s">
        <v>375</v>
      </c>
      <c r="B4" s="97" t="s">
        <v>376</v>
      </c>
      <c r="C4" s="98"/>
      <c r="D4" s="98"/>
      <c r="E4" s="98"/>
      <c r="F4" s="98"/>
      <c r="G4" s="98"/>
      <c r="H4" s="98"/>
      <c r="I4" s="98"/>
      <c r="J4" s="98"/>
      <c r="K4" s="100"/>
      <c r="L4" s="97" t="s">
        <v>377</v>
      </c>
      <c r="M4" s="98"/>
      <c r="N4" s="98"/>
      <c r="O4" s="98"/>
      <c r="P4" s="101"/>
      <c r="Q4" s="10"/>
    </row>
    <row r="5" spans="1:17" s="96" customFormat="1" ht="12">
      <c r="A5" s="214"/>
      <c r="B5" s="215" t="s">
        <v>378</v>
      </c>
      <c r="C5" s="217" t="s">
        <v>359</v>
      </c>
      <c r="D5" s="217"/>
      <c r="E5" s="217" t="s">
        <v>582</v>
      </c>
      <c r="F5" s="217" t="s">
        <v>584</v>
      </c>
      <c r="G5" s="217" t="s">
        <v>586</v>
      </c>
      <c r="H5" s="217" t="s">
        <v>416</v>
      </c>
      <c r="I5" s="217" t="s">
        <v>589</v>
      </c>
      <c r="J5" s="217"/>
      <c r="K5" s="217" t="s">
        <v>591</v>
      </c>
      <c r="L5" s="218" t="s">
        <v>378</v>
      </c>
      <c r="M5" s="222" t="s">
        <v>379</v>
      </c>
      <c r="N5" s="223"/>
      <c r="O5" s="224"/>
      <c r="P5" s="218" t="s">
        <v>380</v>
      </c>
      <c r="Q5" s="10"/>
    </row>
    <row r="6" spans="1:17" s="96" customFormat="1" ht="36">
      <c r="A6" s="214"/>
      <c r="B6" s="216"/>
      <c r="C6" s="53" t="s">
        <v>381</v>
      </c>
      <c r="D6" s="21" t="s">
        <v>382</v>
      </c>
      <c r="E6" s="217"/>
      <c r="F6" s="217"/>
      <c r="G6" s="217"/>
      <c r="H6" s="217"/>
      <c r="I6" s="53" t="s">
        <v>381</v>
      </c>
      <c r="J6" s="53" t="s">
        <v>593</v>
      </c>
      <c r="K6" s="217"/>
      <c r="L6" s="219"/>
      <c r="M6" s="63" t="s">
        <v>383</v>
      </c>
      <c r="N6" s="63" t="s">
        <v>384</v>
      </c>
      <c r="O6" s="63" t="s">
        <v>385</v>
      </c>
      <c r="P6" s="219"/>
      <c r="Q6" s="10"/>
    </row>
    <row r="7" spans="1:17" s="94" customFormat="1" ht="12">
      <c r="A7" s="22" t="s">
        <v>378</v>
      </c>
      <c r="B7" s="109">
        <f aca="true" t="shared" si="0" ref="B7:G7">SUM(B8:B22)</f>
        <v>10960.39</v>
      </c>
      <c r="C7" s="109">
        <f t="shared" si="0"/>
        <v>7060.75</v>
      </c>
      <c r="D7" s="109">
        <f t="shared" si="0"/>
        <v>0</v>
      </c>
      <c r="E7" s="109">
        <f t="shared" si="0"/>
        <v>0</v>
      </c>
      <c r="F7" s="109">
        <f t="shared" si="0"/>
        <v>4</v>
      </c>
      <c r="G7" s="109">
        <f t="shared" si="0"/>
        <v>3772.64</v>
      </c>
      <c r="H7" s="109"/>
      <c r="I7" s="109"/>
      <c r="J7" s="109"/>
      <c r="K7" s="109">
        <f aca="true" t="shared" si="1" ref="K7:P7">SUM(K8:K22)</f>
        <v>123</v>
      </c>
      <c r="L7" s="109">
        <f t="shared" si="1"/>
        <v>10959.029999999999</v>
      </c>
      <c r="M7" s="109">
        <f t="shared" si="1"/>
        <v>4609.860000000001</v>
      </c>
      <c r="N7" s="109">
        <f t="shared" si="1"/>
        <v>872.6099999999999</v>
      </c>
      <c r="O7" s="109">
        <f t="shared" si="1"/>
        <v>210.92000000000004</v>
      </c>
      <c r="P7" s="109">
        <f t="shared" si="1"/>
        <v>5265.64</v>
      </c>
      <c r="Q7"/>
    </row>
    <row r="8" spans="1:17" ht="12">
      <c r="A8" s="158" t="s">
        <v>642</v>
      </c>
      <c r="B8" s="147">
        <f>C8+E8+F8+G8+H8+I8+K8</f>
        <v>1222.14</v>
      </c>
      <c r="C8" s="147">
        <v>1214.14</v>
      </c>
      <c r="D8" s="82">
        <v>0</v>
      </c>
      <c r="E8" s="82">
        <v>0</v>
      </c>
      <c r="F8" s="147">
        <v>0</v>
      </c>
      <c r="G8" s="147">
        <v>8</v>
      </c>
      <c r="H8" s="82"/>
      <c r="I8" s="82"/>
      <c r="J8" s="82"/>
      <c r="K8" s="147">
        <v>0</v>
      </c>
      <c r="L8" s="82">
        <f>M8+N8+O8+P8</f>
        <v>1221.84</v>
      </c>
      <c r="M8" s="156">
        <v>684.27</v>
      </c>
      <c r="N8" s="156">
        <v>131.79</v>
      </c>
      <c r="O8" s="156">
        <v>93.03</v>
      </c>
      <c r="P8" s="147">
        <v>312.75</v>
      </c>
      <c r="Q8" s="162"/>
    </row>
    <row r="9" spans="1:17" ht="12">
      <c r="A9" s="157" t="s">
        <v>614</v>
      </c>
      <c r="B9" s="147">
        <f aca="true" t="shared" si="2" ref="B9:B22">C9+E9+F9+G9+H9+I9+K9</f>
        <v>237.89</v>
      </c>
      <c r="C9" s="147">
        <v>237.89</v>
      </c>
      <c r="D9" s="82"/>
      <c r="E9" s="82"/>
      <c r="F9" s="147">
        <v>0</v>
      </c>
      <c r="G9" s="147">
        <v>0</v>
      </c>
      <c r="H9" s="82"/>
      <c r="I9" s="82"/>
      <c r="J9" s="82"/>
      <c r="K9" s="147">
        <v>0</v>
      </c>
      <c r="L9" s="82">
        <f aca="true" t="shared" si="3" ref="L9:L22">M9+N9+O9+P9</f>
        <v>237.89000000000001</v>
      </c>
      <c r="M9" s="156">
        <v>187.15</v>
      </c>
      <c r="N9" s="156">
        <v>20.69</v>
      </c>
      <c r="O9" s="156">
        <v>3.15</v>
      </c>
      <c r="P9" s="147">
        <v>26.9</v>
      </c>
      <c r="Q9" s="162"/>
    </row>
    <row r="10" spans="1:17" ht="12">
      <c r="A10" s="157" t="s">
        <v>615</v>
      </c>
      <c r="B10" s="147">
        <f t="shared" si="2"/>
        <v>22.84</v>
      </c>
      <c r="C10" s="147">
        <v>22.84</v>
      </c>
      <c r="D10" s="82"/>
      <c r="E10" s="82"/>
      <c r="F10" s="147">
        <v>0</v>
      </c>
      <c r="G10" s="147">
        <v>0</v>
      </c>
      <c r="H10" s="82"/>
      <c r="I10" s="82"/>
      <c r="J10" s="82"/>
      <c r="K10" s="147">
        <v>0</v>
      </c>
      <c r="L10" s="82">
        <f t="shared" si="3"/>
        <v>22.84</v>
      </c>
      <c r="M10" s="159">
        <v>15.03</v>
      </c>
      <c r="N10" s="159">
        <v>2.8</v>
      </c>
      <c r="O10" s="159">
        <v>0.01</v>
      </c>
      <c r="P10" s="147">
        <v>5</v>
      </c>
      <c r="Q10" s="162"/>
    </row>
    <row r="11" spans="1:17" ht="12">
      <c r="A11" s="157" t="s">
        <v>616</v>
      </c>
      <c r="B11" s="147">
        <f t="shared" si="2"/>
        <v>68.68</v>
      </c>
      <c r="C11" s="147">
        <v>64.68</v>
      </c>
      <c r="D11" s="82"/>
      <c r="E11" s="82"/>
      <c r="F11" s="147">
        <v>4</v>
      </c>
      <c r="G11" s="147">
        <v>0</v>
      </c>
      <c r="H11" s="82"/>
      <c r="I11" s="82"/>
      <c r="J11" s="82"/>
      <c r="K11" s="147">
        <v>0</v>
      </c>
      <c r="L11" s="82">
        <f t="shared" si="3"/>
        <v>68.48</v>
      </c>
      <c r="M11" s="159">
        <v>39.47</v>
      </c>
      <c r="N11" s="159">
        <v>10.39</v>
      </c>
      <c r="O11" s="159">
        <v>0.82</v>
      </c>
      <c r="P11" s="147">
        <v>17.8</v>
      </c>
      <c r="Q11" s="162"/>
    </row>
    <row r="12" spans="1:17" ht="12">
      <c r="A12" s="157" t="s">
        <v>617</v>
      </c>
      <c r="B12" s="147">
        <f t="shared" si="2"/>
        <v>439.83</v>
      </c>
      <c r="C12" s="147">
        <v>439.83</v>
      </c>
      <c r="D12" s="82"/>
      <c r="E12" s="82"/>
      <c r="F12" s="147">
        <v>0</v>
      </c>
      <c r="G12" s="147">
        <v>0</v>
      </c>
      <c r="H12" s="82"/>
      <c r="I12" s="82"/>
      <c r="J12" s="82"/>
      <c r="K12" s="147">
        <v>0</v>
      </c>
      <c r="L12" s="82">
        <f t="shared" si="3"/>
        <v>439.83</v>
      </c>
      <c r="M12" s="159">
        <v>363.45</v>
      </c>
      <c r="N12" s="159">
        <v>43.95</v>
      </c>
      <c r="O12" s="159">
        <v>7.43</v>
      </c>
      <c r="P12" s="147">
        <v>25</v>
      </c>
      <c r="Q12" s="162"/>
    </row>
    <row r="13" spans="1:17" ht="12">
      <c r="A13" s="157" t="s">
        <v>618</v>
      </c>
      <c r="B13" s="147">
        <f t="shared" si="2"/>
        <v>2032.43</v>
      </c>
      <c r="C13" s="147">
        <v>1909.43</v>
      </c>
      <c r="D13" s="82"/>
      <c r="E13" s="82"/>
      <c r="F13" s="147">
        <v>0</v>
      </c>
      <c r="G13" s="147">
        <v>0</v>
      </c>
      <c r="H13" s="82"/>
      <c r="I13" s="82"/>
      <c r="J13" s="82"/>
      <c r="K13" s="147">
        <v>123</v>
      </c>
      <c r="L13" s="82">
        <f t="shared" si="3"/>
        <v>2032.4299999999998</v>
      </c>
      <c r="M13" s="159">
        <v>1330.97</v>
      </c>
      <c r="N13" s="159">
        <v>398.75</v>
      </c>
      <c r="O13" s="159">
        <v>25.83</v>
      </c>
      <c r="P13" s="147">
        <v>276.88</v>
      </c>
      <c r="Q13" s="162"/>
    </row>
    <row r="14" spans="1:17" ht="12">
      <c r="A14" s="157" t="s">
        <v>619</v>
      </c>
      <c r="B14" s="147">
        <f t="shared" si="2"/>
        <v>82.02</v>
      </c>
      <c r="C14" s="147">
        <v>82.02</v>
      </c>
      <c r="D14" s="82"/>
      <c r="E14" s="82"/>
      <c r="F14" s="147">
        <v>0</v>
      </c>
      <c r="G14" s="147">
        <v>0</v>
      </c>
      <c r="H14" s="82"/>
      <c r="I14" s="82"/>
      <c r="J14" s="82"/>
      <c r="K14" s="147">
        <v>0</v>
      </c>
      <c r="L14" s="82">
        <f t="shared" si="3"/>
        <v>82.02</v>
      </c>
      <c r="M14" s="159">
        <v>48.38</v>
      </c>
      <c r="N14" s="159">
        <v>18.62</v>
      </c>
      <c r="O14" s="159">
        <v>9.52</v>
      </c>
      <c r="P14" s="147">
        <v>5.5</v>
      </c>
      <c r="Q14" s="162"/>
    </row>
    <row r="15" spans="1:17" ht="12">
      <c r="A15" s="170" t="s">
        <v>655</v>
      </c>
      <c r="B15" s="147">
        <f t="shared" si="2"/>
        <v>798.5500000000001</v>
      </c>
      <c r="C15" s="147">
        <v>781.45</v>
      </c>
      <c r="D15" s="159">
        <v>0</v>
      </c>
      <c r="E15" s="159">
        <v>0</v>
      </c>
      <c r="F15" s="147">
        <v>0</v>
      </c>
      <c r="G15" s="147">
        <v>17.1</v>
      </c>
      <c r="H15" s="159">
        <v>0</v>
      </c>
      <c r="I15" s="159">
        <v>0</v>
      </c>
      <c r="J15" s="159">
        <v>0</v>
      </c>
      <c r="K15" s="147">
        <v>0</v>
      </c>
      <c r="L15" s="82">
        <f t="shared" si="3"/>
        <v>797.6899999999999</v>
      </c>
      <c r="M15" s="159">
        <v>634.05</v>
      </c>
      <c r="N15" s="159">
        <v>57.01</v>
      </c>
      <c r="O15" s="159">
        <v>28.39</v>
      </c>
      <c r="P15" s="147">
        <v>78.24</v>
      </c>
      <c r="Q15" s="162"/>
    </row>
    <row r="16" spans="1:17" ht="12">
      <c r="A16" s="170" t="s">
        <v>657</v>
      </c>
      <c r="B16" s="147">
        <f t="shared" si="2"/>
        <v>4130.34</v>
      </c>
      <c r="C16" s="147">
        <v>382.8</v>
      </c>
      <c r="D16" s="159"/>
      <c r="E16" s="159"/>
      <c r="F16" s="147">
        <v>0</v>
      </c>
      <c r="G16" s="147">
        <v>3747.54</v>
      </c>
      <c r="H16" s="159"/>
      <c r="I16" s="159"/>
      <c r="J16" s="159"/>
      <c r="K16" s="147">
        <v>0</v>
      </c>
      <c r="L16" s="82">
        <f t="shared" si="3"/>
        <v>4130.34</v>
      </c>
      <c r="M16" s="159">
        <v>174</v>
      </c>
      <c r="N16" s="159">
        <v>30.87</v>
      </c>
      <c r="O16" s="159">
        <v>12.36</v>
      </c>
      <c r="P16" s="147">
        <v>3913.11</v>
      </c>
      <c r="Q16" s="162"/>
    </row>
    <row r="17" spans="1:17" ht="12">
      <c r="A17" s="157" t="s">
        <v>622</v>
      </c>
      <c r="B17" s="147">
        <f t="shared" si="2"/>
        <v>163.99</v>
      </c>
      <c r="C17" s="147">
        <v>163.99</v>
      </c>
      <c r="D17" s="110"/>
      <c r="E17" s="110"/>
      <c r="F17" s="147">
        <v>0</v>
      </c>
      <c r="G17" s="147">
        <v>0</v>
      </c>
      <c r="H17" s="110"/>
      <c r="I17" s="110"/>
      <c r="J17" s="110"/>
      <c r="K17" s="147">
        <v>0</v>
      </c>
      <c r="L17" s="82">
        <f t="shared" si="3"/>
        <v>163.99</v>
      </c>
      <c r="M17" s="159">
        <v>119.65</v>
      </c>
      <c r="N17" s="159">
        <v>7.15</v>
      </c>
      <c r="O17" s="159">
        <v>0.02</v>
      </c>
      <c r="P17" s="147">
        <v>37.17</v>
      </c>
      <c r="Q17" s="162"/>
    </row>
    <row r="18" spans="1:17" ht="12">
      <c r="A18" s="157" t="s">
        <v>623</v>
      </c>
      <c r="B18" s="147">
        <f t="shared" si="2"/>
        <v>230.46</v>
      </c>
      <c r="C18" s="147">
        <v>230.46</v>
      </c>
      <c r="D18" s="99"/>
      <c r="E18" s="99"/>
      <c r="F18" s="147">
        <v>0</v>
      </c>
      <c r="G18" s="147">
        <v>0</v>
      </c>
      <c r="H18" s="99"/>
      <c r="I18" s="99"/>
      <c r="J18" s="99"/>
      <c r="K18" s="147">
        <v>0</v>
      </c>
      <c r="L18" s="82">
        <f t="shared" si="3"/>
        <v>230.46</v>
      </c>
      <c r="M18" s="159">
        <v>126.37</v>
      </c>
      <c r="N18" s="159">
        <v>34.79</v>
      </c>
      <c r="O18" s="159">
        <v>1.68</v>
      </c>
      <c r="P18" s="147">
        <v>67.62</v>
      </c>
      <c r="Q18" s="162">
        <f>B18-L18</f>
        <v>0</v>
      </c>
    </row>
    <row r="19" spans="1:17" ht="12">
      <c r="A19" s="157" t="s">
        <v>624</v>
      </c>
      <c r="B19" s="147">
        <f t="shared" si="2"/>
        <v>349.51</v>
      </c>
      <c r="C19" s="147">
        <v>349.51</v>
      </c>
      <c r="D19" s="99"/>
      <c r="E19" s="99"/>
      <c r="F19" s="147">
        <v>0</v>
      </c>
      <c r="G19" s="147">
        <v>0</v>
      </c>
      <c r="H19" s="107"/>
      <c r="I19" s="107"/>
      <c r="J19" s="107"/>
      <c r="K19" s="147">
        <v>0</v>
      </c>
      <c r="L19" s="82">
        <f t="shared" si="3"/>
        <v>349.51</v>
      </c>
      <c r="M19" s="159">
        <v>131.45</v>
      </c>
      <c r="N19" s="159">
        <v>25.78</v>
      </c>
      <c r="O19" s="159">
        <v>1.1</v>
      </c>
      <c r="P19" s="147">
        <v>191.18</v>
      </c>
      <c r="Q19" s="162">
        <f>B19-L19</f>
        <v>0</v>
      </c>
    </row>
    <row r="20" spans="1:17" ht="12">
      <c r="A20" s="157" t="s">
        <v>625</v>
      </c>
      <c r="B20" s="147">
        <f t="shared" si="2"/>
        <v>733.31</v>
      </c>
      <c r="C20" s="147">
        <v>733.31</v>
      </c>
      <c r="D20" s="159">
        <v>0</v>
      </c>
      <c r="E20" s="159">
        <v>0</v>
      </c>
      <c r="F20" s="147">
        <v>0</v>
      </c>
      <c r="G20" s="147">
        <v>0</v>
      </c>
      <c r="H20" s="159">
        <v>0</v>
      </c>
      <c r="I20" s="159">
        <v>0</v>
      </c>
      <c r="J20" s="159">
        <v>0</v>
      </c>
      <c r="K20" s="147">
        <v>0</v>
      </c>
      <c r="L20" s="82">
        <f t="shared" si="3"/>
        <v>733.31</v>
      </c>
      <c r="M20" s="159">
        <v>461.69</v>
      </c>
      <c r="N20" s="159">
        <v>49.269999999999996</v>
      </c>
      <c r="O20" s="159">
        <v>18.36</v>
      </c>
      <c r="P20" s="147">
        <v>203.99</v>
      </c>
      <c r="Q20" s="162">
        <f>B20-L20</f>
        <v>0</v>
      </c>
    </row>
    <row r="21" spans="1:17" ht="12">
      <c r="A21" s="157" t="s">
        <v>626</v>
      </c>
      <c r="B21" s="147">
        <f t="shared" si="2"/>
        <v>122.16</v>
      </c>
      <c r="C21" s="147">
        <v>122.16</v>
      </c>
      <c r="D21" s="99"/>
      <c r="E21" s="99"/>
      <c r="F21" s="147">
        <v>0</v>
      </c>
      <c r="G21" s="147">
        <v>0</v>
      </c>
      <c r="H21" s="99"/>
      <c r="I21" s="99"/>
      <c r="J21" s="99"/>
      <c r="K21" s="147">
        <v>0</v>
      </c>
      <c r="L21" s="82">
        <f t="shared" si="3"/>
        <v>122.16000000000001</v>
      </c>
      <c r="M21" s="159">
        <v>58.09</v>
      </c>
      <c r="N21" s="159">
        <v>15.56</v>
      </c>
      <c r="O21" s="159">
        <v>0.01</v>
      </c>
      <c r="P21" s="147">
        <v>48.5</v>
      </c>
      <c r="Q21" s="162">
        <f>B21-L21</f>
        <v>0</v>
      </c>
    </row>
    <row r="22" spans="1:17" ht="12">
      <c r="A22" s="157" t="s">
        <v>627</v>
      </c>
      <c r="B22" s="147">
        <f t="shared" si="2"/>
        <v>326.24</v>
      </c>
      <c r="C22" s="147">
        <v>326.24</v>
      </c>
      <c r="D22" s="159">
        <v>0</v>
      </c>
      <c r="E22" s="159">
        <v>0</v>
      </c>
      <c r="F22" s="147">
        <v>0</v>
      </c>
      <c r="G22" s="147">
        <v>0</v>
      </c>
      <c r="H22" s="159">
        <v>0</v>
      </c>
      <c r="I22" s="159">
        <v>0</v>
      </c>
      <c r="J22" s="159">
        <v>0</v>
      </c>
      <c r="K22" s="147">
        <v>0</v>
      </c>
      <c r="L22" s="82">
        <f t="shared" si="3"/>
        <v>326.23999999999995</v>
      </c>
      <c r="M22" s="159">
        <v>235.83999999999997</v>
      </c>
      <c r="N22" s="159">
        <v>25.189999999999998</v>
      </c>
      <c r="O22" s="159">
        <v>9.209999999999999</v>
      </c>
      <c r="P22" s="147">
        <v>56</v>
      </c>
      <c r="Q22" s="162">
        <f>B22-L22</f>
        <v>0</v>
      </c>
    </row>
    <row r="23" spans="1:16" ht="14.25">
      <c r="A23" s="213"/>
      <c r="B23" s="213"/>
      <c r="C23" s="213"/>
      <c r="D23" s="213"/>
      <c r="E23" s="213"/>
      <c r="F23" s="213"/>
      <c r="G23" s="213"/>
      <c r="H23" s="213"/>
      <c r="I23" s="213"/>
      <c r="J23" s="213"/>
      <c r="K23" s="213"/>
      <c r="L23" s="213"/>
      <c r="M23" s="213"/>
      <c r="N23" s="213"/>
      <c r="O23" s="213"/>
      <c r="P23" s="213"/>
    </row>
    <row r="24" spans="6:11" ht="12">
      <c r="F24" s="44"/>
      <c r="G24" s="44"/>
      <c r="H24" s="44"/>
      <c r="I24" s="44"/>
      <c r="J24" s="44"/>
      <c r="K24" s="88"/>
    </row>
    <row r="25" ht="12">
      <c r="C25" s="44"/>
    </row>
  </sheetData>
  <sheetProtection/>
  <mergeCells count="15">
    <mergeCell ref="P5:P6"/>
    <mergeCell ref="O2:P2"/>
    <mergeCell ref="O3:P3"/>
    <mergeCell ref="C5:D5"/>
    <mergeCell ref="M5:O5"/>
    <mergeCell ref="A23:P23"/>
    <mergeCell ref="A4:A6"/>
    <mergeCell ref="B5:B6"/>
    <mergeCell ref="E5:E6"/>
    <mergeCell ref="F5:F6"/>
    <mergeCell ref="G5:G6"/>
    <mergeCell ref="H5:H6"/>
    <mergeCell ref="I5:J5"/>
    <mergeCell ref="K5:K6"/>
    <mergeCell ref="L5:L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39"/>
  <sheetViews>
    <sheetView showGridLines="0" showZeros="0" zoomScalePageLayoutView="0" workbookViewId="0" topLeftCell="A19">
      <selection activeCell="F24" sqref="F24"/>
    </sheetView>
  </sheetViews>
  <sheetFormatPr defaultColWidth="9.16015625" defaultRowHeight="11.25"/>
  <cols>
    <col min="1" max="1" width="37.16015625" style="30" customWidth="1"/>
    <col min="2" max="4" width="4.33203125" style="30" customWidth="1"/>
    <col min="5" max="5" width="31.5" style="30" customWidth="1"/>
    <col min="6" max="6" width="14.5" style="30" customWidth="1"/>
    <col min="7" max="7" width="15.66015625" style="30" customWidth="1"/>
    <col min="8" max="10" width="9.33203125" style="30" customWidth="1"/>
    <col min="11" max="11" width="13.5" style="30" customWidth="1"/>
    <col min="12" max="12" width="9.33203125" style="0" customWidth="1"/>
    <col min="13" max="16" width="9.33203125" style="30" customWidth="1"/>
    <col min="17" max="249" width="9.16015625" style="30" customWidth="1"/>
  </cols>
  <sheetData>
    <row r="1" spans="1:15" ht="27">
      <c r="A1" s="232" t="s">
        <v>386</v>
      </c>
      <c r="B1" s="232"/>
      <c r="C1" s="232"/>
      <c r="D1" s="232"/>
      <c r="E1" s="232"/>
      <c r="F1" s="232"/>
      <c r="G1" s="232"/>
      <c r="H1" s="232"/>
      <c r="I1" s="232"/>
      <c r="J1" s="232"/>
      <c r="K1" s="232"/>
      <c r="L1" s="232"/>
      <c r="M1" s="232"/>
      <c r="N1" s="232"/>
      <c r="O1" s="232"/>
    </row>
    <row r="2" spans="13:15" ht="12">
      <c r="M2"/>
      <c r="N2" s="145"/>
      <c r="O2" s="146" t="s">
        <v>387</v>
      </c>
    </row>
    <row r="3" spans="1:15" ht="12">
      <c r="A3" s="236" t="s">
        <v>613</v>
      </c>
      <c r="B3" s="236"/>
      <c r="C3" s="236"/>
      <c r="D3" s="236"/>
      <c r="E3" s="236"/>
      <c r="M3"/>
      <c r="N3" s="233" t="s">
        <v>354</v>
      </c>
      <c r="O3" s="233"/>
    </row>
    <row r="4" spans="1:15" s="96" customFormat="1" ht="12">
      <c r="A4" s="215" t="s">
        <v>375</v>
      </c>
      <c r="B4" s="234" t="s">
        <v>594</v>
      </c>
      <c r="C4" s="234"/>
      <c r="D4" s="234"/>
      <c r="E4" s="229" t="s">
        <v>389</v>
      </c>
      <c r="F4" s="235" t="s">
        <v>376</v>
      </c>
      <c r="G4" s="235"/>
      <c r="H4" s="235"/>
      <c r="I4" s="235"/>
      <c r="J4" s="235"/>
      <c r="K4" s="235"/>
      <c r="L4" s="235"/>
      <c r="M4" s="235"/>
      <c r="N4" s="235"/>
      <c r="O4" s="235"/>
    </row>
    <row r="5" spans="1:15" s="96" customFormat="1" ht="12">
      <c r="A5" s="226"/>
      <c r="B5" s="227" t="s">
        <v>390</v>
      </c>
      <c r="C5" s="227" t="s">
        <v>391</v>
      </c>
      <c r="D5" s="227" t="s">
        <v>392</v>
      </c>
      <c r="E5" s="230"/>
      <c r="F5" s="215" t="s">
        <v>378</v>
      </c>
      <c r="G5" s="217" t="s">
        <v>359</v>
      </c>
      <c r="H5" s="217"/>
      <c r="I5" s="217" t="s">
        <v>582</v>
      </c>
      <c r="J5" s="217" t="s">
        <v>584</v>
      </c>
      <c r="K5" s="217" t="s">
        <v>586</v>
      </c>
      <c r="L5" s="217" t="s">
        <v>416</v>
      </c>
      <c r="M5" s="217" t="s">
        <v>589</v>
      </c>
      <c r="N5" s="217"/>
      <c r="O5" s="217" t="s">
        <v>591</v>
      </c>
    </row>
    <row r="6" spans="1:15" s="96" customFormat="1" ht="48">
      <c r="A6" s="216"/>
      <c r="B6" s="228"/>
      <c r="C6" s="228"/>
      <c r="D6" s="228"/>
      <c r="E6" s="231"/>
      <c r="F6" s="216"/>
      <c r="G6" s="53" t="s">
        <v>381</v>
      </c>
      <c r="H6" s="21" t="s">
        <v>382</v>
      </c>
      <c r="I6" s="217"/>
      <c r="J6" s="217"/>
      <c r="K6" s="217"/>
      <c r="L6" s="217"/>
      <c r="M6" s="53" t="s">
        <v>381</v>
      </c>
      <c r="N6" s="53" t="s">
        <v>593</v>
      </c>
      <c r="O6" s="217"/>
    </row>
    <row r="7" spans="1:249" s="10" customFormat="1" ht="12">
      <c r="A7" s="68"/>
      <c r="B7" s="69"/>
      <c r="C7" s="69"/>
      <c r="D7" s="69"/>
      <c r="E7" s="70" t="s">
        <v>378</v>
      </c>
      <c r="F7" s="150">
        <f>SUM(F8:F37)</f>
        <v>10960.39</v>
      </c>
      <c r="G7" s="150">
        <f>SUM(G8:G38)</f>
        <v>7060.75</v>
      </c>
      <c r="H7" s="150">
        <v>0</v>
      </c>
      <c r="I7" s="150">
        <v>0</v>
      </c>
      <c r="J7" s="150">
        <v>4</v>
      </c>
      <c r="K7" s="151">
        <v>3772.64</v>
      </c>
      <c r="L7" s="152">
        <v>0</v>
      </c>
      <c r="M7" s="153"/>
      <c r="N7" s="153"/>
      <c r="O7" s="153"/>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row>
    <row r="8" spans="1:15" ht="12">
      <c r="A8" s="158" t="s">
        <v>642</v>
      </c>
      <c r="B8" s="27"/>
      <c r="C8" s="27"/>
      <c r="D8" s="27"/>
      <c r="E8" s="51"/>
      <c r="F8" s="147">
        <f>G8+K11</f>
        <v>1222.14</v>
      </c>
      <c r="G8" s="147">
        <v>1214.14</v>
      </c>
      <c r="H8" s="82">
        <v>0</v>
      </c>
      <c r="I8" s="82">
        <v>0</v>
      </c>
      <c r="J8" s="147">
        <v>0</v>
      </c>
      <c r="K8" s="147"/>
      <c r="L8" s="82"/>
      <c r="M8" s="82"/>
      <c r="N8" s="82"/>
      <c r="O8" s="147">
        <v>0</v>
      </c>
    </row>
    <row r="9" spans="1:15" ht="12">
      <c r="A9" s="158"/>
      <c r="B9" s="160">
        <v>103</v>
      </c>
      <c r="C9" s="27"/>
      <c r="D9" s="27"/>
      <c r="E9" s="51" t="s">
        <v>645</v>
      </c>
      <c r="F9" s="147"/>
      <c r="G9" s="147"/>
      <c r="H9" s="82"/>
      <c r="I9" s="82"/>
      <c r="J9" s="147"/>
      <c r="K9" s="147"/>
      <c r="L9" s="82"/>
      <c r="M9" s="82"/>
      <c r="N9" s="82"/>
      <c r="O9" s="147"/>
    </row>
    <row r="10" spans="1:15" ht="12">
      <c r="A10" s="158"/>
      <c r="B10" s="27"/>
      <c r="C10" s="160">
        <v>7</v>
      </c>
      <c r="D10" s="27"/>
      <c r="E10" s="51" t="s">
        <v>646</v>
      </c>
      <c r="F10" s="147"/>
      <c r="G10" s="147"/>
      <c r="H10" s="82"/>
      <c r="I10" s="82"/>
      <c r="J10" s="147"/>
      <c r="K10" s="147"/>
      <c r="L10" s="82"/>
      <c r="M10" s="82"/>
      <c r="N10" s="82"/>
      <c r="O10" s="147"/>
    </row>
    <row r="11" spans="1:15" ht="12">
      <c r="A11" s="158"/>
      <c r="B11" s="27"/>
      <c r="C11" s="27"/>
      <c r="D11" s="160">
        <v>6</v>
      </c>
      <c r="E11" s="51" t="s">
        <v>643</v>
      </c>
      <c r="F11" s="147"/>
      <c r="G11" s="147"/>
      <c r="H11" s="82"/>
      <c r="I11" s="82"/>
      <c r="J11" s="147"/>
      <c r="K11" s="147">
        <v>8</v>
      </c>
      <c r="L11" s="82"/>
      <c r="M11" s="82"/>
      <c r="N11" s="82"/>
      <c r="O11" s="147"/>
    </row>
    <row r="12" spans="1:15" ht="12">
      <c r="A12" s="158" t="s">
        <v>649</v>
      </c>
      <c r="B12" s="27"/>
      <c r="C12" s="27"/>
      <c r="D12" s="27"/>
      <c r="E12" s="51"/>
      <c r="F12" s="147">
        <v>237.89</v>
      </c>
      <c r="G12" s="147">
        <v>237.89</v>
      </c>
      <c r="H12" s="82"/>
      <c r="I12" s="82"/>
      <c r="J12" s="147">
        <v>0</v>
      </c>
      <c r="K12" s="147">
        <v>0</v>
      </c>
      <c r="L12" s="82"/>
      <c r="M12" s="82"/>
      <c r="N12" s="82"/>
      <c r="O12" s="147">
        <v>0</v>
      </c>
    </row>
    <row r="13" spans="1:15" ht="12">
      <c r="A13" s="157" t="s">
        <v>615</v>
      </c>
      <c r="B13" s="27"/>
      <c r="C13" s="27"/>
      <c r="D13" s="27"/>
      <c r="E13" s="51"/>
      <c r="F13" s="147">
        <v>22.84</v>
      </c>
      <c r="G13" s="147">
        <v>22.84</v>
      </c>
      <c r="H13" s="82"/>
      <c r="I13" s="82"/>
      <c r="J13" s="147">
        <v>0</v>
      </c>
      <c r="K13" s="147">
        <v>0</v>
      </c>
      <c r="L13" s="82"/>
      <c r="M13" s="82"/>
      <c r="N13" s="82"/>
      <c r="O13" s="147">
        <v>0</v>
      </c>
    </row>
    <row r="14" spans="1:15" ht="12">
      <c r="A14" s="157" t="s">
        <v>616</v>
      </c>
      <c r="B14" s="27"/>
      <c r="C14" s="27"/>
      <c r="D14" s="27"/>
      <c r="E14" s="51"/>
      <c r="F14" s="147">
        <f>G14+J17</f>
        <v>68.68</v>
      </c>
      <c r="G14" s="147">
        <v>64.68</v>
      </c>
      <c r="H14" s="82"/>
      <c r="I14" s="82"/>
      <c r="J14" s="147"/>
      <c r="K14" s="147">
        <v>0</v>
      </c>
      <c r="L14" s="82"/>
      <c r="M14" s="82"/>
      <c r="N14" s="82"/>
      <c r="O14" s="147">
        <v>0</v>
      </c>
    </row>
    <row r="15" spans="1:15" ht="12">
      <c r="A15" s="157"/>
      <c r="B15" s="160">
        <v>103</v>
      </c>
      <c r="C15" s="27"/>
      <c r="D15" s="27"/>
      <c r="E15" s="51" t="s">
        <v>645</v>
      </c>
      <c r="F15" s="147"/>
      <c r="G15" s="147"/>
      <c r="H15" s="82"/>
      <c r="I15" s="82"/>
      <c r="J15" s="147"/>
      <c r="K15" s="147"/>
      <c r="L15" s="82"/>
      <c r="M15" s="82"/>
      <c r="N15" s="82"/>
      <c r="O15" s="147"/>
    </row>
    <row r="16" spans="1:15" ht="12">
      <c r="A16" s="157"/>
      <c r="B16" s="27"/>
      <c r="C16" s="160">
        <v>4</v>
      </c>
      <c r="D16" s="27"/>
      <c r="E16" s="51" t="s">
        <v>647</v>
      </c>
      <c r="F16" s="147"/>
      <c r="G16" s="147"/>
      <c r="H16" s="82"/>
      <c r="I16" s="82"/>
      <c r="J16" s="147"/>
      <c r="K16" s="147"/>
      <c r="L16" s="82"/>
      <c r="M16" s="82"/>
      <c r="N16" s="82"/>
      <c r="O16" s="147"/>
    </row>
    <row r="17" spans="1:15" ht="12">
      <c r="A17" s="157"/>
      <c r="B17" s="27"/>
      <c r="C17" s="27"/>
      <c r="D17" s="160">
        <v>44</v>
      </c>
      <c r="E17" s="51" t="s">
        <v>644</v>
      </c>
      <c r="F17" s="147"/>
      <c r="G17" s="147"/>
      <c r="H17" s="82"/>
      <c r="I17" s="82"/>
      <c r="J17" s="147">
        <v>4</v>
      </c>
      <c r="K17" s="147"/>
      <c r="L17" s="82"/>
      <c r="M17" s="82"/>
      <c r="N17" s="82"/>
      <c r="O17" s="147"/>
    </row>
    <row r="18" spans="1:15" ht="12">
      <c r="A18" s="157" t="s">
        <v>617</v>
      </c>
      <c r="B18" s="27"/>
      <c r="C18" s="27"/>
      <c r="D18" s="27"/>
      <c r="E18" s="51"/>
      <c r="F18" s="147">
        <v>439.83</v>
      </c>
      <c r="G18" s="147">
        <v>439.83</v>
      </c>
      <c r="H18" s="82"/>
      <c r="I18" s="82"/>
      <c r="J18" s="147">
        <v>0</v>
      </c>
      <c r="K18" s="147">
        <v>0</v>
      </c>
      <c r="L18" s="82"/>
      <c r="M18" s="82"/>
      <c r="N18" s="82"/>
      <c r="O18" s="147">
        <v>0</v>
      </c>
    </row>
    <row r="19" spans="1:15" ht="12">
      <c r="A19" s="157" t="s">
        <v>618</v>
      </c>
      <c r="B19" s="27"/>
      <c r="C19" s="27"/>
      <c r="D19" s="27"/>
      <c r="E19" s="51"/>
      <c r="F19" s="147">
        <v>2032.43</v>
      </c>
      <c r="G19" s="147">
        <v>1909.43</v>
      </c>
      <c r="H19" s="82"/>
      <c r="I19" s="82"/>
      <c r="J19" s="147">
        <v>0</v>
      </c>
      <c r="K19" s="147">
        <v>0</v>
      </c>
      <c r="L19" s="82"/>
      <c r="M19" s="82"/>
      <c r="N19" s="82"/>
      <c r="O19" s="147"/>
    </row>
    <row r="20" spans="1:15" ht="12">
      <c r="A20" s="157"/>
      <c r="B20" s="160">
        <v>103</v>
      </c>
      <c r="C20" s="27"/>
      <c r="D20" s="27"/>
      <c r="E20" s="51" t="s">
        <v>645</v>
      </c>
      <c r="F20" s="147"/>
      <c r="G20" s="147"/>
      <c r="H20" s="82"/>
      <c r="I20" s="82"/>
      <c r="J20" s="147"/>
      <c r="K20" s="147"/>
      <c r="L20" s="82"/>
      <c r="M20" s="82"/>
      <c r="N20" s="82"/>
      <c r="O20" s="147"/>
    </row>
    <row r="21" spans="1:15" ht="12">
      <c r="A21" s="157"/>
      <c r="B21" s="27"/>
      <c r="C21" s="160">
        <v>4</v>
      </c>
      <c r="D21" s="27"/>
      <c r="E21" s="51" t="s">
        <v>647</v>
      </c>
      <c r="F21" s="147"/>
      <c r="G21" s="147"/>
      <c r="H21" s="82"/>
      <c r="I21" s="82"/>
      <c r="J21" s="147"/>
      <c r="K21" s="147"/>
      <c r="L21" s="82"/>
      <c r="M21" s="82"/>
      <c r="N21" s="82"/>
      <c r="O21" s="147"/>
    </row>
    <row r="22" spans="1:15" ht="12">
      <c r="A22" s="157"/>
      <c r="B22" s="27"/>
      <c r="C22" s="27"/>
      <c r="D22" s="160">
        <v>44</v>
      </c>
      <c r="E22" s="51" t="s">
        <v>644</v>
      </c>
      <c r="F22" s="147"/>
      <c r="G22" s="147"/>
      <c r="H22" s="82"/>
      <c r="I22" s="82"/>
      <c r="J22" s="147"/>
      <c r="K22" s="147"/>
      <c r="L22" s="82"/>
      <c r="M22" s="82"/>
      <c r="N22" s="82"/>
      <c r="O22" s="147">
        <v>123</v>
      </c>
    </row>
    <row r="23" spans="1:15" ht="12">
      <c r="A23" s="157" t="s">
        <v>619</v>
      </c>
      <c r="B23" s="27"/>
      <c r="C23" s="27"/>
      <c r="D23" s="27"/>
      <c r="E23" s="51"/>
      <c r="F23" s="147">
        <v>82.02</v>
      </c>
      <c r="G23" s="147">
        <v>82.02</v>
      </c>
      <c r="H23" s="82"/>
      <c r="I23" s="82"/>
      <c r="J23" s="147">
        <v>0</v>
      </c>
      <c r="K23" s="147">
        <v>0</v>
      </c>
      <c r="L23" s="82"/>
      <c r="M23" s="82"/>
      <c r="N23" s="82"/>
      <c r="O23" s="147">
        <v>0</v>
      </c>
    </row>
    <row r="24" spans="1:15" ht="12">
      <c r="A24" s="157" t="s">
        <v>620</v>
      </c>
      <c r="B24" s="27"/>
      <c r="C24" s="27"/>
      <c r="D24" s="27"/>
      <c r="E24" s="51"/>
      <c r="F24" s="147">
        <f>G24+K27</f>
        <v>798.5500000000001</v>
      </c>
      <c r="G24" s="147">
        <v>781.45</v>
      </c>
      <c r="H24" s="159">
        <v>0</v>
      </c>
      <c r="I24" s="159">
        <v>0</v>
      </c>
      <c r="J24" s="147">
        <v>0</v>
      </c>
      <c r="K24" s="147"/>
      <c r="L24" s="159">
        <v>0</v>
      </c>
      <c r="M24" s="159">
        <v>0</v>
      </c>
      <c r="N24" s="159">
        <v>0</v>
      </c>
      <c r="O24" s="147">
        <v>0</v>
      </c>
    </row>
    <row r="25" spans="1:15" ht="12">
      <c r="A25" s="157"/>
      <c r="B25" s="160">
        <v>103</v>
      </c>
      <c r="C25" s="27"/>
      <c r="D25" s="27"/>
      <c r="E25" s="51" t="s">
        <v>645</v>
      </c>
      <c r="F25" s="147"/>
      <c r="G25" s="147"/>
      <c r="H25" s="159"/>
      <c r="I25" s="159"/>
      <c r="J25" s="147"/>
      <c r="K25" s="147"/>
      <c r="L25" s="159"/>
      <c r="M25" s="159"/>
      <c r="N25" s="159"/>
      <c r="O25" s="147"/>
    </row>
    <row r="26" spans="1:15" ht="12">
      <c r="A26" s="157"/>
      <c r="B26" s="27"/>
      <c r="C26" s="160">
        <v>7</v>
      </c>
      <c r="D26" s="27"/>
      <c r="E26" s="51" t="s">
        <v>646</v>
      </c>
      <c r="F26" s="147"/>
      <c r="G26" s="147"/>
      <c r="H26" s="159"/>
      <c r="I26" s="159"/>
      <c r="J26" s="147"/>
      <c r="K26" s="147"/>
      <c r="L26" s="159"/>
      <c r="M26" s="159"/>
      <c r="N26" s="159"/>
      <c r="O26" s="147"/>
    </row>
    <row r="27" spans="1:15" ht="12">
      <c r="A27" s="157"/>
      <c r="B27" s="27"/>
      <c r="C27" s="27"/>
      <c r="D27" s="160">
        <v>6</v>
      </c>
      <c r="E27" s="51" t="s">
        <v>643</v>
      </c>
      <c r="F27" s="147"/>
      <c r="G27" s="147"/>
      <c r="H27" s="159"/>
      <c r="I27" s="159"/>
      <c r="J27" s="147"/>
      <c r="K27" s="147">
        <v>17.1</v>
      </c>
      <c r="L27" s="159"/>
      <c r="M27" s="159"/>
      <c r="N27" s="159"/>
      <c r="O27" s="147"/>
    </row>
    <row r="28" spans="1:15" ht="12">
      <c r="A28" s="157" t="s">
        <v>621</v>
      </c>
      <c r="B28" s="160">
        <v>103</v>
      </c>
      <c r="C28" s="160">
        <v>7</v>
      </c>
      <c r="D28" s="160">
        <v>6</v>
      </c>
      <c r="E28" s="51"/>
      <c r="F28" s="147">
        <v>4130.34</v>
      </c>
      <c r="G28" s="147">
        <v>382.8</v>
      </c>
      <c r="H28" s="159"/>
      <c r="I28" s="159"/>
      <c r="J28" s="147">
        <v>0</v>
      </c>
      <c r="K28" s="147"/>
      <c r="L28" s="159"/>
      <c r="M28" s="159"/>
      <c r="N28" s="159"/>
      <c r="O28" s="147">
        <v>0</v>
      </c>
    </row>
    <row r="29" spans="1:15" ht="12">
      <c r="A29" s="157"/>
      <c r="B29" s="160">
        <v>103</v>
      </c>
      <c r="C29" s="27"/>
      <c r="D29" s="27"/>
      <c r="E29" s="51" t="s">
        <v>645</v>
      </c>
      <c r="F29" s="147"/>
      <c r="G29" s="147"/>
      <c r="H29" s="159"/>
      <c r="I29" s="159"/>
      <c r="J29" s="147"/>
      <c r="K29" s="147"/>
      <c r="L29" s="159"/>
      <c r="M29" s="159"/>
      <c r="N29" s="159"/>
      <c r="O29" s="147"/>
    </row>
    <row r="30" spans="1:15" ht="12">
      <c r="A30" s="157"/>
      <c r="B30" s="27"/>
      <c r="C30" s="160">
        <v>7</v>
      </c>
      <c r="D30" s="27"/>
      <c r="E30" s="51" t="s">
        <v>646</v>
      </c>
      <c r="F30" s="147"/>
      <c r="G30" s="147"/>
      <c r="H30" s="159"/>
      <c r="I30" s="159"/>
      <c r="J30" s="147"/>
      <c r="K30" s="147"/>
      <c r="L30" s="159"/>
      <c r="M30" s="159"/>
      <c r="N30" s="159"/>
      <c r="O30" s="147"/>
    </row>
    <row r="31" spans="1:15" ht="12">
      <c r="A31" s="157"/>
      <c r="B31" s="27"/>
      <c r="C31" s="27"/>
      <c r="D31" s="160">
        <v>6</v>
      </c>
      <c r="E31" s="51" t="s">
        <v>643</v>
      </c>
      <c r="F31" s="147"/>
      <c r="G31" s="147"/>
      <c r="H31" s="159"/>
      <c r="I31" s="159"/>
      <c r="J31" s="147"/>
      <c r="K31" s="147">
        <v>3747.54</v>
      </c>
      <c r="L31" s="159"/>
      <c r="M31" s="159"/>
      <c r="N31" s="159"/>
      <c r="O31" s="147"/>
    </row>
    <row r="32" spans="1:249" ht="12">
      <c r="A32" s="157" t="s">
        <v>622</v>
      </c>
      <c r="B32" s="27"/>
      <c r="C32" s="27"/>
      <c r="D32" s="27"/>
      <c r="E32" s="51"/>
      <c r="F32" s="147">
        <v>163.99</v>
      </c>
      <c r="G32" s="147">
        <v>163.99</v>
      </c>
      <c r="H32" s="110"/>
      <c r="I32" s="110"/>
      <c r="J32" s="147">
        <v>0</v>
      </c>
      <c r="K32" s="147">
        <v>0</v>
      </c>
      <c r="L32" s="110"/>
      <c r="M32" s="110"/>
      <c r="N32" s="110"/>
      <c r="O32" s="147">
        <v>0</v>
      </c>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1:249" ht="12">
      <c r="A33" s="157" t="s">
        <v>623</v>
      </c>
      <c r="B33" s="27"/>
      <c r="C33" s="27"/>
      <c r="D33" s="27"/>
      <c r="E33" s="51"/>
      <c r="F33" s="147">
        <v>230.46</v>
      </c>
      <c r="G33" s="147">
        <v>230.46</v>
      </c>
      <c r="H33" s="99"/>
      <c r="I33" s="99"/>
      <c r="J33" s="147">
        <v>0</v>
      </c>
      <c r="K33" s="147">
        <v>0</v>
      </c>
      <c r="L33" s="99"/>
      <c r="M33" s="99"/>
      <c r="N33" s="99"/>
      <c r="O33" s="147">
        <v>0</v>
      </c>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1:249" ht="12">
      <c r="A34" s="157" t="s">
        <v>624</v>
      </c>
      <c r="B34" s="27"/>
      <c r="C34" s="27"/>
      <c r="D34" s="27"/>
      <c r="E34" s="51"/>
      <c r="F34" s="147">
        <v>349.51</v>
      </c>
      <c r="G34" s="147">
        <v>349.51</v>
      </c>
      <c r="H34" s="99"/>
      <c r="I34" s="99"/>
      <c r="J34" s="147">
        <v>0</v>
      </c>
      <c r="K34" s="147">
        <v>0</v>
      </c>
      <c r="L34" s="107"/>
      <c r="M34" s="107"/>
      <c r="N34" s="107"/>
      <c r="O34" s="147">
        <v>0</v>
      </c>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1:249" ht="12">
      <c r="A35" s="157" t="s">
        <v>625</v>
      </c>
      <c r="B35" s="27"/>
      <c r="C35" s="27"/>
      <c r="D35" s="27"/>
      <c r="E35" s="51"/>
      <c r="F35" s="147">
        <v>733.31</v>
      </c>
      <c r="G35" s="147">
        <v>733.31</v>
      </c>
      <c r="H35" s="159">
        <v>0</v>
      </c>
      <c r="I35" s="159">
        <v>0</v>
      </c>
      <c r="J35" s="147">
        <v>0</v>
      </c>
      <c r="K35" s="147">
        <v>0</v>
      </c>
      <c r="L35" s="159">
        <v>0</v>
      </c>
      <c r="M35" s="159">
        <v>0</v>
      </c>
      <c r="N35" s="159">
        <v>0</v>
      </c>
      <c r="O35" s="147">
        <v>0</v>
      </c>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1:249" ht="12">
      <c r="A36" s="157" t="s">
        <v>626</v>
      </c>
      <c r="B36" s="27"/>
      <c r="C36" s="27"/>
      <c r="D36" s="27"/>
      <c r="E36" s="51"/>
      <c r="F36" s="147">
        <v>122.16</v>
      </c>
      <c r="G36" s="147">
        <v>122.16</v>
      </c>
      <c r="H36" s="99"/>
      <c r="I36" s="99"/>
      <c r="J36" s="147">
        <v>0</v>
      </c>
      <c r="K36" s="147">
        <v>0</v>
      </c>
      <c r="L36" s="99"/>
      <c r="M36" s="99"/>
      <c r="N36" s="99"/>
      <c r="O36" s="147">
        <v>0</v>
      </c>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1:249" ht="12">
      <c r="A37" s="157" t="s">
        <v>627</v>
      </c>
      <c r="B37" s="27"/>
      <c r="C37" s="27"/>
      <c r="D37" s="27"/>
      <c r="E37" s="51"/>
      <c r="F37" s="147">
        <v>326.24</v>
      </c>
      <c r="G37" s="147">
        <v>326.24</v>
      </c>
      <c r="H37" s="159">
        <v>0</v>
      </c>
      <c r="I37" s="159">
        <v>0</v>
      </c>
      <c r="J37" s="147">
        <v>0</v>
      </c>
      <c r="K37" s="147">
        <v>0</v>
      </c>
      <c r="L37" s="159">
        <v>0</v>
      </c>
      <c r="M37" s="159">
        <v>0</v>
      </c>
      <c r="N37" s="159">
        <v>0</v>
      </c>
      <c r="O37" s="147">
        <v>0</v>
      </c>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1:249" ht="12">
      <c r="A38" s="52"/>
      <c r="B38" s="27"/>
      <c r="C38" s="27"/>
      <c r="D38" s="27"/>
      <c r="E38" s="51"/>
      <c r="F38" s="82">
        <f>SUM(G38:L38)</f>
        <v>0</v>
      </c>
      <c r="G38" s="107"/>
      <c r="H38" s="107"/>
      <c r="I38" s="107"/>
      <c r="J38" s="107"/>
      <c r="K38" s="107"/>
      <c r="L38" s="108"/>
      <c r="M38" s="46"/>
      <c r="N38" s="46"/>
      <c r="O38" s="46"/>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1:249" ht="14.25">
      <c r="A39" s="225"/>
      <c r="B39" s="225"/>
      <c r="C39" s="225"/>
      <c r="D39" s="225"/>
      <c r="E39" s="225"/>
      <c r="F39" s="225"/>
      <c r="G39" s="225"/>
      <c r="H39" s="225"/>
      <c r="I39" s="225"/>
      <c r="J39" s="225"/>
      <c r="K39" s="225"/>
      <c r="L39" s="225"/>
      <c r="M39" s="225"/>
      <c r="N39" s="225"/>
      <c r="O39" s="225"/>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sheetData>
  <sheetProtection/>
  <mergeCells count="19">
    <mergeCell ref="O5:O6"/>
    <mergeCell ref="K5:K6"/>
    <mergeCell ref="L5:L6"/>
    <mergeCell ref="M5:N5"/>
    <mergeCell ref="A1:O1"/>
    <mergeCell ref="N3:O3"/>
    <mergeCell ref="B4:D4"/>
    <mergeCell ref="F4:O4"/>
    <mergeCell ref="A3:E3"/>
    <mergeCell ref="A39:O39"/>
    <mergeCell ref="A4:A6"/>
    <mergeCell ref="B5:B6"/>
    <mergeCell ref="C5:C6"/>
    <mergeCell ref="D5:D6"/>
    <mergeCell ref="E4:E6"/>
    <mergeCell ref="F5:F6"/>
    <mergeCell ref="I5:I6"/>
    <mergeCell ref="J5:J6"/>
    <mergeCell ref="G5:H5"/>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O248"/>
  <sheetViews>
    <sheetView showGridLines="0" showZeros="0" zoomScalePageLayoutView="0" workbookViewId="0" topLeftCell="A226">
      <selection activeCell="G7" sqref="G7:J7"/>
    </sheetView>
  </sheetViews>
  <sheetFormatPr defaultColWidth="9.16015625" defaultRowHeight="11.25"/>
  <cols>
    <col min="1" max="1" width="35.83203125" style="30" customWidth="1"/>
    <col min="2" max="4" width="7.5" style="30" customWidth="1"/>
    <col min="5" max="5" width="42" style="30" bestFit="1" customWidth="1"/>
    <col min="6" max="6" width="14.33203125" style="30" customWidth="1"/>
    <col min="7" max="9" width="13.16015625" style="30" customWidth="1"/>
    <col min="10" max="10" width="15.33203125" style="30" customWidth="1"/>
    <col min="11" max="248" width="9.16015625" style="30" customWidth="1"/>
    <col min="249" max="254" width="9.16015625" style="0" customWidth="1"/>
  </cols>
  <sheetData>
    <row r="1" spans="1:11" ht="27">
      <c r="A1" s="104" t="s">
        <v>393</v>
      </c>
      <c r="B1" s="104"/>
      <c r="C1" s="104"/>
      <c r="D1" s="104"/>
      <c r="E1" s="104"/>
      <c r="F1" s="104"/>
      <c r="G1" s="104"/>
      <c r="H1" s="104"/>
      <c r="I1" s="104"/>
      <c r="J1" s="104"/>
      <c r="K1" s="105"/>
    </row>
    <row r="2" spans="9:12" ht="12">
      <c r="I2" s="220" t="s">
        <v>394</v>
      </c>
      <c r="J2" s="220"/>
      <c r="K2"/>
      <c r="L2"/>
    </row>
    <row r="3" spans="1:12" ht="12">
      <c r="A3" s="237" t="s">
        <v>613</v>
      </c>
      <c r="B3" s="236"/>
      <c r="C3" s="236"/>
      <c r="D3" s="236"/>
      <c r="E3" s="67"/>
      <c r="I3" s="220" t="s">
        <v>354</v>
      </c>
      <c r="J3" s="221"/>
      <c r="K3"/>
      <c r="L3"/>
    </row>
    <row r="4" spans="1:11" s="96" customFormat="1" ht="12">
      <c r="A4" s="214" t="s">
        <v>375</v>
      </c>
      <c r="B4" s="234" t="s">
        <v>388</v>
      </c>
      <c r="C4" s="234"/>
      <c r="D4" s="234"/>
      <c r="E4" s="240" t="s">
        <v>389</v>
      </c>
      <c r="F4" s="97" t="s">
        <v>377</v>
      </c>
      <c r="G4" s="98"/>
      <c r="H4" s="98"/>
      <c r="I4" s="98"/>
      <c r="J4" s="101"/>
      <c r="K4" s="10"/>
    </row>
    <row r="5" spans="1:11" s="96" customFormat="1" ht="12">
      <c r="A5" s="214"/>
      <c r="B5" s="238" t="s">
        <v>390</v>
      </c>
      <c r="C5" s="238" t="s">
        <v>391</v>
      </c>
      <c r="D5" s="238" t="s">
        <v>392</v>
      </c>
      <c r="E5" s="240"/>
      <c r="F5" s="218" t="s">
        <v>378</v>
      </c>
      <c r="G5" s="222" t="s">
        <v>379</v>
      </c>
      <c r="H5" s="223"/>
      <c r="I5" s="224"/>
      <c r="J5" s="218" t="s">
        <v>380</v>
      </c>
      <c r="K5" s="10"/>
    </row>
    <row r="6" spans="1:11" s="96" customFormat="1" ht="24">
      <c r="A6" s="214"/>
      <c r="B6" s="239"/>
      <c r="C6" s="239"/>
      <c r="D6" s="239"/>
      <c r="E6" s="240"/>
      <c r="F6" s="219"/>
      <c r="G6" s="63" t="s">
        <v>383</v>
      </c>
      <c r="H6" s="63" t="s">
        <v>384</v>
      </c>
      <c r="I6" s="63" t="s">
        <v>385</v>
      </c>
      <c r="J6" s="219"/>
      <c r="K6" s="10"/>
    </row>
    <row r="7" spans="1:248" s="10" customFormat="1" ht="12">
      <c r="A7" s="68"/>
      <c r="B7" s="69"/>
      <c r="C7" s="69"/>
      <c r="D7" s="69"/>
      <c r="E7" s="70" t="s">
        <v>378</v>
      </c>
      <c r="F7" s="155">
        <f>F8+F29+F45+F60+F75+F90+F104+F119+F135+F154+F169+F184+F199+F215+F233</f>
        <v>10959.029999999999</v>
      </c>
      <c r="G7" s="155">
        <f>G8+G29+G45+G60+G75+G90+G104+G119+G135+G154+G169+G184+G199+G215+G233</f>
        <v>4609.860000000001</v>
      </c>
      <c r="H7" s="155">
        <f>H8+H29+H45+H60+H75+H90+H104+H119+H135+H154+H169+H184+H199+H215+H233</f>
        <v>872.6099999999999</v>
      </c>
      <c r="I7" s="155">
        <f>I8+I29+I45+I60+I75+I90+I104+I119+I135+I154+I169+I184+I199+I215+I233</f>
        <v>210.92000000000004</v>
      </c>
      <c r="J7" s="155">
        <f>J8+J29+J45+J60+J75+J90+J104+J119+J135+J154+J169+J184+J199+J215+J233</f>
        <v>5265.64</v>
      </c>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row>
    <row r="8" spans="1:10" ht="12">
      <c r="A8" s="52" t="s">
        <v>648</v>
      </c>
      <c r="B8" s="27"/>
      <c r="C8" s="27"/>
      <c r="D8" s="27"/>
      <c r="E8" s="92" t="s">
        <v>378</v>
      </c>
      <c r="F8" s="112">
        <v>1221.84</v>
      </c>
      <c r="G8" s="112">
        <v>684.27</v>
      </c>
      <c r="H8" s="112">
        <v>131.79</v>
      </c>
      <c r="I8" s="112">
        <v>93.03</v>
      </c>
      <c r="J8" s="112">
        <v>312.75</v>
      </c>
    </row>
    <row r="9" spans="2:10" ht="12">
      <c r="B9" s="154">
        <v>208</v>
      </c>
      <c r="C9" s="154"/>
      <c r="D9" s="154"/>
      <c r="E9" s="92" t="s">
        <v>396</v>
      </c>
      <c r="F9" s="112">
        <v>165.41</v>
      </c>
      <c r="G9" s="112">
        <v>88.46</v>
      </c>
      <c r="H9" s="112">
        <v>16.17</v>
      </c>
      <c r="I9" s="112">
        <v>60.78</v>
      </c>
      <c r="J9" s="112">
        <v>0</v>
      </c>
    </row>
    <row r="10" spans="1:10" ht="12">
      <c r="A10" s="52"/>
      <c r="B10" s="154"/>
      <c r="C10" s="154">
        <v>5</v>
      </c>
      <c r="D10" s="154"/>
      <c r="E10" s="92" t="s">
        <v>361</v>
      </c>
      <c r="F10" s="112">
        <v>165.41</v>
      </c>
      <c r="G10" s="112">
        <v>88.46</v>
      </c>
      <c r="H10" s="112">
        <v>16.17</v>
      </c>
      <c r="I10" s="112">
        <v>60.78</v>
      </c>
      <c r="J10" s="112">
        <v>0</v>
      </c>
    </row>
    <row r="11" spans="1:10" ht="12">
      <c r="A11" s="52"/>
      <c r="B11" s="154">
        <v>208</v>
      </c>
      <c r="C11" s="154">
        <v>5</v>
      </c>
      <c r="D11" s="154">
        <v>1</v>
      </c>
      <c r="E11" s="92" t="s">
        <v>362</v>
      </c>
      <c r="F11" s="112">
        <v>76.95</v>
      </c>
      <c r="G11" s="112">
        <v>0</v>
      </c>
      <c r="H11" s="112">
        <v>16.17</v>
      </c>
      <c r="I11" s="112">
        <v>60.78</v>
      </c>
      <c r="J11" s="112">
        <v>0</v>
      </c>
    </row>
    <row r="12" spans="1:10" ht="12">
      <c r="A12" s="52"/>
      <c r="B12" s="154">
        <v>208</v>
      </c>
      <c r="C12" s="154">
        <v>5</v>
      </c>
      <c r="D12" s="154">
        <v>5</v>
      </c>
      <c r="E12" s="92" t="s">
        <v>364</v>
      </c>
      <c r="F12" s="112">
        <v>88.46</v>
      </c>
      <c r="G12" s="112">
        <v>88.46</v>
      </c>
      <c r="H12" s="112">
        <v>0</v>
      </c>
      <c r="I12" s="112">
        <v>0</v>
      </c>
      <c r="J12" s="112">
        <v>0</v>
      </c>
    </row>
    <row r="13" spans="1:10" ht="12">
      <c r="A13" s="52"/>
      <c r="B13" s="154">
        <v>210</v>
      </c>
      <c r="C13" s="154"/>
      <c r="D13" s="154"/>
      <c r="E13" s="92" t="s">
        <v>401</v>
      </c>
      <c r="F13" s="112">
        <v>59.08</v>
      </c>
      <c r="G13" s="112">
        <v>59.08</v>
      </c>
      <c r="H13" s="112">
        <v>0</v>
      </c>
      <c r="I13" s="112">
        <v>0</v>
      </c>
      <c r="J13" s="112">
        <v>0</v>
      </c>
    </row>
    <row r="14" spans="1:10" ht="12">
      <c r="A14" s="52"/>
      <c r="B14" s="154"/>
      <c r="C14" s="154">
        <v>11</v>
      </c>
      <c r="D14" s="154"/>
      <c r="E14" s="92" t="s">
        <v>365</v>
      </c>
      <c r="F14" s="112">
        <v>59.08</v>
      </c>
      <c r="G14" s="112">
        <v>59.08</v>
      </c>
      <c r="H14" s="112">
        <v>0</v>
      </c>
      <c r="I14" s="112">
        <v>0</v>
      </c>
      <c r="J14" s="112">
        <v>0</v>
      </c>
    </row>
    <row r="15" spans="1:10" ht="12">
      <c r="A15" s="52"/>
      <c r="B15" s="154">
        <v>210</v>
      </c>
      <c r="C15" s="154">
        <v>11</v>
      </c>
      <c r="D15" s="154">
        <v>1</v>
      </c>
      <c r="E15" s="92" t="s">
        <v>366</v>
      </c>
      <c r="F15" s="112">
        <v>59.08</v>
      </c>
      <c r="G15" s="112">
        <v>59.08</v>
      </c>
      <c r="H15" s="112">
        <v>0</v>
      </c>
      <c r="I15" s="112">
        <v>0</v>
      </c>
      <c r="J15" s="112">
        <v>0</v>
      </c>
    </row>
    <row r="16" spans="1:10" ht="12">
      <c r="A16" s="52"/>
      <c r="B16" s="154">
        <v>213</v>
      </c>
      <c r="C16" s="154"/>
      <c r="D16" s="154"/>
      <c r="E16" s="92" t="s">
        <v>633</v>
      </c>
      <c r="F16" s="112">
        <v>944.24</v>
      </c>
      <c r="G16" s="112">
        <v>483.62</v>
      </c>
      <c r="H16" s="112">
        <v>115.62</v>
      </c>
      <c r="I16" s="112">
        <v>32.25</v>
      </c>
      <c r="J16" s="112">
        <v>312.75</v>
      </c>
    </row>
    <row r="17" spans="1:10" ht="12">
      <c r="A17" s="52"/>
      <c r="B17" s="154"/>
      <c r="C17" s="154">
        <v>1</v>
      </c>
      <c r="D17" s="154"/>
      <c r="E17" s="92" t="s">
        <v>600</v>
      </c>
      <c r="F17" s="112">
        <v>944.24</v>
      </c>
      <c r="G17" s="112">
        <v>483.62</v>
      </c>
      <c r="H17" s="112">
        <v>115.62</v>
      </c>
      <c r="I17" s="112">
        <v>32.25</v>
      </c>
      <c r="J17" s="112">
        <v>312.75</v>
      </c>
    </row>
    <row r="18" spans="1:10" ht="12">
      <c r="A18" s="52"/>
      <c r="B18" s="154">
        <v>213</v>
      </c>
      <c r="C18" s="154">
        <v>1</v>
      </c>
      <c r="D18" s="154">
        <v>1</v>
      </c>
      <c r="E18" s="92" t="s">
        <v>368</v>
      </c>
      <c r="F18" s="112">
        <v>631.49</v>
      </c>
      <c r="G18" s="112">
        <v>483.62</v>
      </c>
      <c r="H18" s="112">
        <v>115.62</v>
      </c>
      <c r="I18" s="112">
        <v>32.25</v>
      </c>
      <c r="J18" s="112">
        <v>0</v>
      </c>
    </row>
    <row r="19" spans="1:10" ht="12">
      <c r="A19" s="52"/>
      <c r="B19" s="154">
        <v>213</v>
      </c>
      <c r="C19" s="154">
        <v>1</v>
      </c>
      <c r="D19" s="154">
        <v>6</v>
      </c>
      <c r="E19" s="92" t="s">
        <v>602</v>
      </c>
      <c r="F19" s="112">
        <v>65</v>
      </c>
      <c r="G19" s="112">
        <v>0</v>
      </c>
      <c r="H19" s="112">
        <v>0</v>
      </c>
      <c r="I19" s="112">
        <v>0</v>
      </c>
      <c r="J19" s="112">
        <v>65</v>
      </c>
    </row>
    <row r="20" spans="1:10" ht="12">
      <c r="A20" s="52"/>
      <c r="B20" s="154">
        <v>213</v>
      </c>
      <c r="C20" s="154">
        <v>1</v>
      </c>
      <c r="D20" s="154">
        <v>8</v>
      </c>
      <c r="E20" s="92" t="s">
        <v>603</v>
      </c>
      <c r="F20" s="112">
        <v>2</v>
      </c>
      <c r="G20" s="112">
        <v>0</v>
      </c>
      <c r="H20" s="112">
        <v>0</v>
      </c>
      <c r="I20" s="112">
        <v>0</v>
      </c>
      <c r="J20" s="112">
        <v>2</v>
      </c>
    </row>
    <row r="21" spans="1:10" ht="12">
      <c r="A21" s="52"/>
      <c r="B21" s="154">
        <v>213</v>
      </c>
      <c r="C21" s="154">
        <v>1</v>
      </c>
      <c r="D21" s="154">
        <v>9</v>
      </c>
      <c r="E21" s="92" t="s">
        <v>604</v>
      </c>
      <c r="F21" s="112">
        <v>19.8</v>
      </c>
      <c r="G21" s="112">
        <v>0</v>
      </c>
      <c r="H21" s="112">
        <v>0</v>
      </c>
      <c r="I21" s="112">
        <v>0</v>
      </c>
      <c r="J21" s="112">
        <v>19.8</v>
      </c>
    </row>
    <row r="22" spans="1:10" ht="12">
      <c r="A22" s="52"/>
      <c r="B22" s="154">
        <v>213</v>
      </c>
      <c r="C22" s="154">
        <v>1</v>
      </c>
      <c r="D22" s="154">
        <v>11</v>
      </c>
      <c r="E22" s="92" t="s">
        <v>606</v>
      </c>
      <c r="F22" s="112">
        <v>23.51</v>
      </c>
      <c r="G22" s="112">
        <v>0</v>
      </c>
      <c r="H22" s="112">
        <v>0</v>
      </c>
      <c r="I22" s="112">
        <v>0</v>
      </c>
      <c r="J22" s="112">
        <v>23.51</v>
      </c>
    </row>
    <row r="23" spans="1:10" ht="12">
      <c r="A23" s="52"/>
      <c r="B23" s="154">
        <v>213</v>
      </c>
      <c r="C23" s="154">
        <v>1</v>
      </c>
      <c r="D23" s="154">
        <v>12</v>
      </c>
      <c r="E23" s="92" t="s">
        <v>607</v>
      </c>
      <c r="F23" s="112">
        <v>2.3</v>
      </c>
      <c r="G23" s="112">
        <v>0</v>
      </c>
      <c r="H23" s="112">
        <v>0</v>
      </c>
      <c r="I23" s="112">
        <v>0</v>
      </c>
      <c r="J23" s="112">
        <v>2.3</v>
      </c>
    </row>
    <row r="24" spans="1:10" ht="12">
      <c r="A24" s="52"/>
      <c r="B24" s="154">
        <v>213</v>
      </c>
      <c r="C24" s="154">
        <v>1</v>
      </c>
      <c r="D24" s="154">
        <v>22</v>
      </c>
      <c r="E24" s="92" t="s">
        <v>608</v>
      </c>
      <c r="F24" s="112">
        <v>5</v>
      </c>
      <c r="G24" s="112">
        <v>0</v>
      </c>
      <c r="H24" s="112">
        <v>0</v>
      </c>
      <c r="I24" s="112">
        <v>0</v>
      </c>
      <c r="J24" s="112">
        <v>5</v>
      </c>
    </row>
    <row r="25" spans="1:10" ht="12">
      <c r="A25" s="52"/>
      <c r="B25" s="154">
        <v>213</v>
      </c>
      <c r="C25" s="154">
        <v>1</v>
      </c>
      <c r="D25" s="154">
        <v>99</v>
      </c>
      <c r="E25" s="92" t="s">
        <v>610</v>
      </c>
      <c r="F25" s="112">
        <v>195.14</v>
      </c>
      <c r="G25" s="112">
        <v>0</v>
      </c>
      <c r="H25" s="112">
        <v>0</v>
      </c>
      <c r="I25" s="112">
        <v>0</v>
      </c>
      <c r="J25" s="112">
        <v>195.14</v>
      </c>
    </row>
    <row r="26" spans="1:10" ht="12">
      <c r="A26" s="52"/>
      <c r="B26" s="154">
        <v>221</v>
      </c>
      <c r="C26" s="154"/>
      <c r="D26" s="154"/>
      <c r="E26" s="92" t="s">
        <v>406</v>
      </c>
      <c r="F26" s="112">
        <v>53.11</v>
      </c>
      <c r="G26" s="112">
        <v>53.11</v>
      </c>
      <c r="H26" s="112">
        <v>0</v>
      </c>
      <c r="I26" s="112">
        <v>0</v>
      </c>
      <c r="J26" s="112">
        <v>0</v>
      </c>
    </row>
    <row r="27" spans="1:10" ht="12">
      <c r="A27" s="52"/>
      <c r="B27" s="154"/>
      <c r="C27" s="154">
        <v>2</v>
      </c>
      <c r="D27" s="154"/>
      <c r="E27" s="92" t="s">
        <v>369</v>
      </c>
      <c r="F27" s="112">
        <v>53.11</v>
      </c>
      <c r="G27" s="112">
        <v>53.11</v>
      </c>
      <c r="H27" s="112">
        <v>0</v>
      </c>
      <c r="I27" s="112">
        <v>0</v>
      </c>
      <c r="J27" s="112">
        <v>0</v>
      </c>
    </row>
    <row r="28" spans="1:10" ht="12">
      <c r="A28" s="52"/>
      <c r="B28" s="154">
        <v>221</v>
      </c>
      <c r="C28" s="154">
        <v>2</v>
      </c>
      <c r="D28" s="154">
        <v>1</v>
      </c>
      <c r="E28" s="92" t="s">
        <v>370</v>
      </c>
      <c r="F28" s="112">
        <v>53.11</v>
      </c>
      <c r="G28" s="112">
        <v>53.11</v>
      </c>
      <c r="H28" s="112">
        <v>0</v>
      </c>
      <c r="I28" s="112">
        <v>0</v>
      </c>
      <c r="J28" s="112">
        <v>0</v>
      </c>
    </row>
    <row r="29" spans="1:10" ht="12">
      <c r="A29" s="52" t="s">
        <v>614</v>
      </c>
      <c r="B29" s="154"/>
      <c r="C29" s="154"/>
      <c r="D29" s="154"/>
      <c r="E29" s="92" t="s">
        <v>378</v>
      </c>
      <c r="F29" s="112">
        <v>237.89</v>
      </c>
      <c r="G29" s="112">
        <v>187.15</v>
      </c>
      <c r="H29" s="112">
        <v>20.69</v>
      </c>
      <c r="I29" s="112">
        <v>3.15</v>
      </c>
      <c r="J29" s="112">
        <v>26.9</v>
      </c>
    </row>
    <row r="30" spans="1:10" ht="12">
      <c r="A30" s="52"/>
      <c r="B30" s="154">
        <v>208</v>
      </c>
      <c r="C30" s="154"/>
      <c r="D30" s="154"/>
      <c r="E30" s="92" t="s">
        <v>396</v>
      </c>
      <c r="F30" s="112">
        <v>28.24</v>
      </c>
      <c r="G30" s="112">
        <v>24.92</v>
      </c>
      <c r="H30" s="112">
        <v>0.22</v>
      </c>
      <c r="I30" s="112">
        <v>3.1</v>
      </c>
      <c r="J30" s="112">
        <v>0</v>
      </c>
    </row>
    <row r="31" spans="1:10" ht="12">
      <c r="A31" s="52"/>
      <c r="B31" s="154"/>
      <c r="C31" s="154">
        <v>5</v>
      </c>
      <c r="D31" s="154"/>
      <c r="E31" s="92" t="s">
        <v>361</v>
      </c>
      <c r="F31" s="112">
        <v>28.24</v>
      </c>
      <c r="G31" s="112">
        <v>24.92</v>
      </c>
      <c r="H31" s="112">
        <v>0.22</v>
      </c>
      <c r="I31" s="112">
        <v>3.1</v>
      </c>
      <c r="J31" s="112">
        <v>0</v>
      </c>
    </row>
    <row r="32" spans="1:10" ht="12">
      <c r="A32" s="52"/>
      <c r="B32" s="154">
        <v>208</v>
      </c>
      <c r="C32" s="154">
        <v>5</v>
      </c>
      <c r="D32" s="154">
        <v>2</v>
      </c>
      <c r="E32" s="92" t="s">
        <v>363</v>
      </c>
      <c r="F32" s="112">
        <v>3.32</v>
      </c>
      <c r="G32" s="112">
        <v>0</v>
      </c>
      <c r="H32" s="112">
        <v>0.22</v>
      </c>
      <c r="I32" s="112">
        <v>3.1</v>
      </c>
      <c r="J32" s="112">
        <v>0</v>
      </c>
    </row>
    <row r="33" spans="1:10" ht="12">
      <c r="A33" s="52"/>
      <c r="B33" s="154">
        <v>208</v>
      </c>
      <c r="C33" s="154">
        <v>5</v>
      </c>
      <c r="D33" s="154">
        <v>5</v>
      </c>
      <c r="E33" s="92" t="s">
        <v>364</v>
      </c>
      <c r="F33" s="112">
        <v>24.92</v>
      </c>
      <c r="G33" s="112">
        <v>24.92</v>
      </c>
      <c r="H33" s="112">
        <v>0</v>
      </c>
      <c r="I33" s="112">
        <v>0</v>
      </c>
      <c r="J33" s="112">
        <v>0</v>
      </c>
    </row>
    <row r="34" spans="1:10" ht="12">
      <c r="A34" s="52"/>
      <c r="B34" s="154">
        <v>210</v>
      </c>
      <c r="C34" s="154"/>
      <c r="D34" s="154"/>
      <c r="E34" s="92" t="s">
        <v>401</v>
      </c>
      <c r="F34" s="112">
        <v>9.52</v>
      </c>
      <c r="G34" s="112">
        <v>9.52</v>
      </c>
      <c r="H34" s="112">
        <v>0</v>
      </c>
      <c r="I34" s="112">
        <v>0</v>
      </c>
      <c r="J34" s="112">
        <v>0</v>
      </c>
    </row>
    <row r="35" spans="1:10" ht="12">
      <c r="A35" s="52"/>
      <c r="B35" s="154"/>
      <c r="C35" s="154">
        <v>11</v>
      </c>
      <c r="D35" s="154"/>
      <c r="E35" s="92" t="s">
        <v>365</v>
      </c>
      <c r="F35" s="112">
        <v>9.52</v>
      </c>
      <c r="G35" s="112">
        <v>9.52</v>
      </c>
      <c r="H35" s="112">
        <v>0</v>
      </c>
      <c r="I35" s="112">
        <v>0</v>
      </c>
      <c r="J35" s="112">
        <v>0</v>
      </c>
    </row>
    <row r="36" spans="1:10" ht="12">
      <c r="A36" s="52"/>
      <c r="B36" s="154">
        <v>210</v>
      </c>
      <c r="C36" s="154">
        <v>11</v>
      </c>
      <c r="D36" s="154">
        <v>2</v>
      </c>
      <c r="E36" s="92" t="s">
        <v>367</v>
      </c>
      <c r="F36" s="112">
        <v>9.52</v>
      </c>
      <c r="G36" s="112">
        <v>9.52</v>
      </c>
      <c r="H36" s="112">
        <v>0</v>
      </c>
      <c r="I36" s="112">
        <v>0</v>
      </c>
      <c r="J36" s="112">
        <v>0</v>
      </c>
    </row>
    <row r="37" spans="1:10" ht="12">
      <c r="A37" s="52"/>
      <c r="B37" s="154">
        <v>213</v>
      </c>
      <c r="C37" s="154"/>
      <c r="D37" s="154"/>
      <c r="E37" s="92" t="s">
        <v>633</v>
      </c>
      <c r="F37" s="112">
        <v>185.17</v>
      </c>
      <c r="G37" s="112">
        <v>137.75</v>
      </c>
      <c r="H37" s="112">
        <v>20.47</v>
      </c>
      <c r="I37" s="112">
        <v>0.05</v>
      </c>
      <c r="J37" s="112">
        <v>26.9</v>
      </c>
    </row>
    <row r="38" spans="1:10" ht="12">
      <c r="A38" s="52"/>
      <c r="B38" s="154"/>
      <c r="C38" s="154">
        <v>1</v>
      </c>
      <c r="D38" s="154"/>
      <c r="E38" s="92" t="s">
        <v>600</v>
      </c>
      <c r="F38" s="112">
        <v>185.17</v>
      </c>
      <c r="G38" s="112">
        <v>137.75</v>
      </c>
      <c r="H38" s="112">
        <v>20.47</v>
      </c>
      <c r="I38" s="112">
        <v>0.05</v>
      </c>
      <c r="J38" s="112">
        <v>26.9</v>
      </c>
    </row>
    <row r="39" spans="1:10" ht="12">
      <c r="A39" s="52"/>
      <c r="B39" s="154">
        <v>213</v>
      </c>
      <c r="C39" s="154">
        <v>1</v>
      </c>
      <c r="D39" s="154">
        <v>4</v>
      </c>
      <c r="E39" s="92" t="s">
        <v>601</v>
      </c>
      <c r="F39" s="112">
        <v>161.17</v>
      </c>
      <c r="G39" s="112">
        <v>137.75</v>
      </c>
      <c r="H39" s="112">
        <v>20.47</v>
      </c>
      <c r="I39" s="112">
        <v>0.05</v>
      </c>
      <c r="J39" s="112">
        <v>2.9</v>
      </c>
    </row>
    <row r="40" spans="1:10" ht="12">
      <c r="A40" s="52"/>
      <c r="B40" s="154">
        <v>213</v>
      </c>
      <c r="C40" s="154">
        <v>1</v>
      </c>
      <c r="D40" s="154">
        <v>6</v>
      </c>
      <c r="E40" s="92" t="s">
        <v>602</v>
      </c>
      <c r="F40" s="112">
        <v>12</v>
      </c>
      <c r="G40" s="112">
        <v>0</v>
      </c>
      <c r="H40" s="112">
        <v>0</v>
      </c>
      <c r="I40" s="112">
        <v>0</v>
      </c>
      <c r="J40" s="112">
        <v>12</v>
      </c>
    </row>
    <row r="41" spans="1:10" ht="12">
      <c r="A41" s="52"/>
      <c r="B41" s="154">
        <v>213</v>
      </c>
      <c r="C41" s="154">
        <v>1</v>
      </c>
      <c r="D41" s="154">
        <v>8</v>
      </c>
      <c r="E41" s="92" t="s">
        <v>603</v>
      </c>
      <c r="F41" s="112">
        <v>12</v>
      </c>
      <c r="G41" s="112">
        <v>0</v>
      </c>
      <c r="H41" s="112">
        <v>0</v>
      </c>
      <c r="I41" s="112">
        <v>0</v>
      </c>
      <c r="J41" s="112">
        <v>12</v>
      </c>
    </row>
    <row r="42" spans="1:10" ht="12">
      <c r="A42" s="52"/>
      <c r="B42" s="154">
        <v>221</v>
      </c>
      <c r="C42" s="154"/>
      <c r="D42" s="154"/>
      <c r="E42" s="92" t="s">
        <v>406</v>
      </c>
      <c r="F42" s="112">
        <v>14.96</v>
      </c>
      <c r="G42" s="112">
        <v>14.96</v>
      </c>
      <c r="H42" s="112">
        <v>0</v>
      </c>
      <c r="I42" s="112">
        <v>0</v>
      </c>
      <c r="J42" s="112">
        <v>0</v>
      </c>
    </row>
    <row r="43" spans="1:10" ht="12">
      <c r="A43" s="52"/>
      <c r="B43" s="154"/>
      <c r="C43" s="154">
        <v>2</v>
      </c>
      <c r="D43" s="154"/>
      <c r="E43" s="92" t="s">
        <v>369</v>
      </c>
      <c r="F43" s="112">
        <v>14.96</v>
      </c>
      <c r="G43" s="112">
        <v>14.96</v>
      </c>
      <c r="H43" s="112">
        <v>0</v>
      </c>
      <c r="I43" s="112">
        <v>0</v>
      </c>
      <c r="J43" s="112">
        <v>0</v>
      </c>
    </row>
    <row r="44" spans="1:10" ht="12">
      <c r="A44" s="52"/>
      <c r="B44" s="154">
        <v>221</v>
      </c>
      <c r="C44" s="154">
        <v>2</v>
      </c>
      <c r="D44" s="154">
        <v>1</v>
      </c>
      <c r="E44" s="92" t="s">
        <v>370</v>
      </c>
      <c r="F44" s="112">
        <v>14.96</v>
      </c>
      <c r="G44" s="112">
        <v>14.96</v>
      </c>
      <c r="H44" s="112">
        <v>0</v>
      </c>
      <c r="I44" s="112">
        <v>0</v>
      </c>
      <c r="J44" s="112">
        <v>0</v>
      </c>
    </row>
    <row r="45" spans="1:10" ht="12">
      <c r="A45" s="157" t="s">
        <v>615</v>
      </c>
      <c r="B45" s="154"/>
      <c r="C45" s="154"/>
      <c r="D45" s="154"/>
      <c r="E45" s="92" t="s">
        <v>378</v>
      </c>
      <c r="F45" s="112">
        <v>22.84</v>
      </c>
      <c r="G45" s="112">
        <v>15.03</v>
      </c>
      <c r="H45" s="112">
        <v>2.8</v>
      </c>
      <c r="I45" s="112">
        <v>0.01</v>
      </c>
      <c r="J45" s="112">
        <v>5</v>
      </c>
    </row>
    <row r="46" spans="1:10" ht="12">
      <c r="A46" s="52"/>
      <c r="B46" s="154">
        <v>208</v>
      </c>
      <c r="C46" s="154"/>
      <c r="D46" s="154"/>
      <c r="E46" s="92" t="s">
        <v>396</v>
      </c>
      <c r="F46" s="112">
        <v>2.01</v>
      </c>
      <c r="G46" s="112">
        <v>2.01</v>
      </c>
      <c r="H46" s="112">
        <v>0</v>
      </c>
      <c r="I46" s="112">
        <v>0</v>
      </c>
      <c r="J46" s="112">
        <v>0</v>
      </c>
    </row>
    <row r="47" spans="1:10" ht="12">
      <c r="A47" s="52"/>
      <c r="B47" s="154"/>
      <c r="C47" s="154">
        <v>5</v>
      </c>
      <c r="D47" s="154"/>
      <c r="E47" s="92" t="s">
        <v>361</v>
      </c>
      <c r="F47" s="112">
        <v>2.01</v>
      </c>
      <c r="G47" s="112">
        <v>2.01</v>
      </c>
      <c r="H47" s="112">
        <v>0</v>
      </c>
      <c r="I47" s="112">
        <v>0</v>
      </c>
      <c r="J47" s="112">
        <v>0</v>
      </c>
    </row>
    <row r="48" spans="1:10" ht="12">
      <c r="A48" s="52"/>
      <c r="B48" s="154">
        <v>208</v>
      </c>
      <c r="C48" s="154">
        <v>5</v>
      </c>
      <c r="D48" s="154">
        <v>5</v>
      </c>
      <c r="E48" s="92" t="s">
        <v>364</v>
      </c>
      <c r="F48" s="112">
        <v>2.01</v>
      </c>
      <c r="G48" s="112">
        <v>2.01</v>
      </c>
      <c r="H48" s="112">
        <v>0</v>
      </c>
      <c r="I48" s="112">
        <v>0</v>
      </c>
      <c r="J48" s="112">
        <v>0</v>
      </c>
    </row>
    <row r="49" spans="1:10" ht="12">
      <c r="A49" s="52"/>
      <c r="B49" s="154">
        <v>210</v>
      </c>
      <c r="C49" s="154"/>
      <c r="D49" s="154"/>
      <c r="E49" s="92" t="s">
        <v>401</v>
      </c>
      <c r="F49" s="112">
        <v>0.72</v>
      </c>
      <c r="G49" s="112">
        <v>0.72</v>
      </c>
      <c r="H49" s="112">
        <v>0</v>
      </c>
      <c r="I49" s="112">
        <v>0</v>
      </c>
      <c r="J49" s="112">
        <v>0</v>
      </c>
    </row>
    <row r="50" spans="1:10" ht="12">
      <c r="A50" s="52"/>
      <c r="B50" s="154"/>
      <c r="C50" s="154">
        <v>11</v>
      </c>
      <c r="D50" s="154"/>
      <c r="E50" s="92" t="s">
        <v>365</v>
      </c>
      <c r="F50" s="112">
        <v>0.72</v>
      </c>
      <c r="G50" s="112">
        <v>0.72</v>
      </c>
      <c r="H50" s="112">
        <v>0</v>
      </c>
      <c r="I50" s="112">
        <v>0</v>
      </c>
      <c r="J50" s="112">
        <v>0</v>
      </c>
    </row>
    <row r="51" spans="1:10" ht="12">
      <c r="A51" s="52"/>
      <c r="B51" s="154">
        <v>210</v>
      </c>
      <c r="C51" s="154">
        <v>11</v>
      </c>
      <c r="D51" s="154">
        <v>2</v>
      </c>
      <c r="E51" s="92" t="s">
        <v>367</v>
      </c>
      <c r="F51" s="112">
        <v>0.72</v>
      </c>
      <c r="G51" s="112">
        <v>0.72</v>
      </c>
      <c r="H51" s="112">
        <v>0</v>
      </c>
      <c r="I51" s="112">
        <v>0</v>
      </c>
      <c r="J51" s="112">
        <v>0</v>
      </c>
    </row>
    <row r="52" spans="1:10" ht="12">
      <c r="A52" s="52"/>
      <c r="B52" s="154">
        <v>213</v>
      </c>
      <c r="C52" s="154"/>
      <c r="D52" s="154"/>
      <c r="E52" s="92" t="s">
        <v>633</v>
      </c>
      <c r="F52" s="112">
        <v>18.91</v>
      </c>
      <c r="G52" s="112">
        <v>11.1</v>
      </c>
      <c r="H52" s="112">
        <v>2.8</v>
      </c>
      <c r="I52" s="112">
        <v>0.01</v>
      </c>
      <c r="J52" s="112">
        <v>5</v>
      </c>
    </row>
    <row r="53" spans="1:10" ht="12">
      <c r="A53" s="52"/>
      <c r="B53" s="154"/>
      <c r="C53" s="154">
        <v>1</v>
      </c>
      <c r="D53" s="154"/>
      <c r="E53" s="92" t="s">
        <v>600</v>
      </c>
      <c r="F53" s="112">
        <v>18.91</v>
      </c>
      <c r="G53" s="112">
        <v>11.1</v>
      </c>
      <c r="H53" s="112">
        <v>2.8</v>
      </c>
      <c r="I53" s="112">
        <v>0.01</v>
      </c>
      <c r="J53" s="112">
        <v>5</v>
      </c>
    </row>
    <row r="54" spans="1:10" ht="12">
      <c r="A54" s="52"/>
      <c r="B54" s="154">
        <v>213</v>
      </c>
      <c r="C54" s="154">
        <v>1</v>
      </c>
      <c r="D54" s="154">
        <v>1</v>
      </c>
      <c r="E54" s="92" t="s">
        <v>368</v>
      </c>
      <c r="F54" s="112">
        <v>0.45</v>
      </c>
      <c r="G54" s="112">
        <v>0</v>
      </c>
      <c r="H54" s="112">
        <v>0</v>
      </c>
      <c r="I54" s="112">
        <v>0</v>
      </c>
      <c r="J54" s="112">
        <v>0.45</v>
      </c>
    </row>
    <row r="55" spans="1:10" ht="12">
      <c r="A55" s="52"/>
      <c r="B55" s="154">
        <v>213</v>
      </c>
      <c r="C55" s="154">
        <v>1</v>
      </c>
      <c r="D55" s="154">
        <v>4</v>
      </c>
      <c r="E55" s="92" t="s">
        <v>601</v>
      </c>
      <c r="F55" s="112">
        <v>13.91</v>
      </c>
      <c r="G55" s="112">
        <v>11.1</v>
      </c>
      <c r="H55" s="112">
        <v>2.8</v>
      </c>
      <c r="I55" s="112">
        <v>0.01</v>
      </c>
      <c r="J55" s="112">
        <v>0</v>
      </c>
    </row>
    <row r="56" spans="1:10" ht="12">
      <c r="A56" s="52"/>
      <c r="B56" s="154">
        <v>213</v>
      </c>
      <c r="C56" s="154">
        <v>1</v>
      </c>
      <c r="D56" s="154">
        <v>8</v>
      </c>
      <c r="E56" s="92" t="s">
        <v>603</v>
      </c>
      <c r="F56" s="112">
        <v>4.55</v>
      </c>
      <c r="G56" s="112">
        <v>0</v>
      </c>
      <c r="H56" s="112">
        <v>0</v>
      </c>
      <c r="I56" s="112">
        <v>0</v>
      </c>
      <c r="J56" s="112">
        <v>4.55</v>
      </c>
    </row>
    <row r="57" spans="1:10" ht="12">
      <c r="A57" s="52"/>
      <c r="B57" s="154">
        <v>221</v>
      </c>
      <c r="C57" s="154"/>
      <c r="D57" s="154"/>
      <c r="E57" s="92" t="s">
        <v>406</v>
      </c>
      <c r="F57" s="112">
        <v>1.2</v>
      </c>
      <c r="G57" s="112">
        <v>1.2</v>
      </c>
      <c r="H57" s="112">
        <v>0</v>
      </c>
      <c r="I57" s="112">
        <v>0</v>
      </c>
      <c r="J57" s="112">
        <v>0</v>
      </c>
    </row>
    <row r="58" spans="1:10" ht="12">
      <c r="A58" s="52"/>
      <c r="B58" s="154"/>
      <c r="C58" s="154">
        <v>2</v>
      </c>
      <c r="D58" s="154"/>
      <c r="E58" s="92" t="s">
        <v>369</v>
      </c>
      <c r="F58" s="112">
        <v>1.2</v>
      </c>
      <c r="G58" s="112">
        <v>1.2</v>
      </c>
      <c r="H58" s="112">
        <v>0</v>
      </c>
      <c r="I58" s="112">
        <v>0</v>
      </c>
      <c r="J58" s="112">
        <v>0</v>
      </c>
    </row>
    <row r="59" spans="1:10" ht="12">
      <c r="A59" s="52"/>
      <c r="B59" s="154">
        <v>221</v>
      </c>
      <c r="C59" s="154">
        <v>2</v>
      </c>
      <c r="D59" s="154">
        <v>1</v>
      </c>
      <c r="E59" s="92" t="s">
        <v>370</v>
      </c>
      <c r="F59" s="112">
        <v>1.2</v>
      </c>
      <c r="G59" s="112">
        <v>1.2</v>
      </c>
      <c r="H59" s="112">
        <v>0</v>
      </c>
      <c r="I59" s="112">
        <v>0</v>
      </c>
      <c r="J59" s="112">
        <v>0</v>
      </c>
    </row>
    <row r="60" spans="1:10" ht="12">
      <c r="A60" s="157" t="s">
        <v>616</v>
      </c>
      <c r="B60" s="154"/>
      <c r="C60" s="154"/>
      <c r="D60" s="154"/>
      <c r="E60" s="92" t="s">
        <v>378</v>
      </c>
      <c r="F60" s="112">
        <v>68.48</v>
      </c>
      <c r="G60" s="112">
        <v>39.47</v>
      </c>
      <c r="H60" s="112">
        <v>10.39</v>
      </c>
      <c r="I60" s="112">
        <v>0.82</v>
      </c>
      <c r="J60" s="112">
        <v>17.8</v>
      </c>
    </row>
    <row r="61" spans="1:10" ht="12">
      <c r="A61" s="52"/>
      <c r="B61" s="154">
        <v>208</v>
      </c>
      <c r="C61" s="154"/>
      <c r="D61" s="154"/>
      <c r="E61" s="92" t="s">
        <v>396</v>
      </c>
      <c r="F61" s="112">
        <v>6.44</v>
      </c>
      <c r="G61" s="112">
        <v>5.5</v>
      </c>
      <c r="H61" s="112">
        <v>0.14</v>
      </c>
      <c r="I61" s="112">
        <v>0.8</v>
      </c>
      <c r="J61" s="112">
        <v>0</v>
      </c>
    </row>
    <row r="62" spans="1:10" ht="12">
      <c r="A62" s="52"/>
      <c r="B62" s="154"/>
      <c r="C62" s="154">
        <v>5</v>
      </c>
      <c r="D62" s="154"/>
      <c r="E62" s="92" t="s">
        <v>361</v>
      </c>
      <c r="F62" s="112">
        <v>6.44</v>
      </c>
      <c r="G62" s="112">
        <v>5.5</v>
      </c>
      <c r="H62" s="112">
        <v>0.14</v>
      </c>
      <c r="I62" s="112">
        <v>0.8</v>
      </c>
      <c r="J62" s="112">
        <v>0</v>
      </c>
    </row>
    <row r="63" spans="1:10" ht="12">
      <c r="A63" s="52"/>
      <c r="B63" s="154">
        <v>208</v>
      </c>
      <c r="C63" s="154">
        <v>5</v>
      </c>
      <c r="D63" s="154">
        <v>1</v>
      </c>
      <c r="E63" s="92" t="s">
        <v>362</v>
      </c>
      <c r="F63" s="112">
        <v>0.94</v>
      </c>
      <c r="G63" s="112">
        <v>0</v>
      </c>
      <c r="H63" s="112">
        <v>0.14</v>
      </c>
      <c r="I63" s="112">
        <v>0.8</v>
      </c>
      <c r="J63" s="112">
        <v>0</v>
      </c>
    </row>
    <row r="64" spans="1:10" ht="12">
      <c r="A64" s="52"/>
      <c r="B64" s="154">
        <v>208</v>
      </c>
      <c r="C64" s="154">
        <v>5</v>
      </c>
      <c r="D64" s="154">
        <v>5</v>
      </c>
      <c r="E64" s="92" t="s">
        <v>364</v>
      </c>
      <c r="F64" s="112">
        <v>5.5</v>
      </c>
      <c r="G64" s="112">
        <v>5.5</v>
      </c>
      <c r="H64" s="112">
        <v>0</v>
      </c>
      <c r="I64" s="112">
        <v>0</v>
      </c>
      <c r="J64" s="112">
        <v>0</v>
      </c>
    </row>
    <row r="65" spans="1:10" ht="12">
      <c r="A65" s="52"/>
      <c r="B65" s="154">
        <v>210</v>
      </c>
      <c r="C65" s="154"/>
      <c r="D65" s="154"/>
      <c r="E65" s="92" t="s">
        <v>401</v>
      </c>
      <c r="F65" s="112">
        <v>2.07</v>
      </c>
      <c r="G65" s="112">
        <v>2.07</v>
      </c>
      <c r="H65" s="112">
        <v>0</v>
      </c>
      <c r="I65" s="112">
        <v>0</v>
      </c>
      <c r="J65" s="112">
        <v>0</v>
      </c>
    </row>
    <row r="66" spans="1:10" ht="12">
      <c r="A66" s="52"/>
      <c r="B66" s="154"/>
      <c r="C66" s="154">
        <v>11</v>
      </c>
      <c r="D66" s="154"/>
      <c r="E66" s="92" t="s">
        <v>365</v>
      </c>
      <c r="F66" s="112">
        <v>2.07</v>
      </c>
      <c r="G66" s="112">
        <v>2.07</v>
      </c>
      <c r="H66" s="112">
        <v>0</v>
      </c>
      <c r="I66" s="112">
        <v>0</v>
      </c>
      <c r="J66" s="112">
        <v>0</v>
      </c>
    </row>
    <row r="67" spans="1:10" ht="12">
      <c r="A67" s="52"/>
      <c r="B67" s="154">
        <v>210</v>
      </c>
      <c r="C67" s="154">
        <v>11</v>
      </c>
      <c r="D67" s="154">
        <v>1</v>
      </c>
      <c r="E67" s="92" t="s">
        <v>366</v>
      </c>
      <c r="F67" s="112">
        <v>2.07</v>
      </c>
      <c r="G67" s="112">
        <v>2.07</v>
      </c>
      <c r="H67" s="112">
        <v>0</v>
      </c>
      <c r="I67" s="112">
        <v>0</v>
      </c>
      <c r="J67" s="112">
        <v>0</v>
      </c>
    </row>
    <row r="68" spans="1:10" ht="12">
      <c r="A68" s="52"/>
      <c r="B68" s="154">
        <v>213</v>
      </c>
      <c r="C68" s="154"/>
      <c r="D68" s="154"/>
      <c r="E68" s="92" t="s">
        <v>633</v>
      </c>
      <c r="F68" s="112">
        <v>56.83</v>
      </c>
      <c r="G68" s="112">
        <v>28.76</v>
      </c>
      <c r="H68" s="112">
        <v>10.25</v>
      </c>
      <c r="I68" s="112">
        <v>0.02</v>
      </c>
      <c r="J68" s="112">
        <v>17.8</v>
      </c>
    </row>
    <row r="69" spans="1:10" ht="12">
      <c r="A69" s="52"/>
      <c r="B69" s="154"/>
      <c r="C69" s="154">
        <v>1</v>
      </c>
      <c r="D69" s="154"/>
      <c r="E69" s="92" t="s">
        <v>600</v>
      </c>
      <c r="F69" s="112">
        <v>56.83</v>
      </c>
      <c r="G69" s="112">
        <v>28.76</v>
      </c>
      <c r="H69" s="112">
        <v>10.25</v>
      </c>
      <c r="I69" s="112">
        <v>0.02</v>
      </c>
      <c r="J69" s="112">
        <v>17.8</v>
      </c>
    </row>
    <row r="70" spans="1:10" ht="12">
      <c r="A70" s="52"/>
      <c r="B70" s="154">
        <v>213</v>
      </c>
      <c r="C70" s="154">
        <v>1</v>
      </c>
      <c r="D70" s="154">
        <v>1</v>
      </c>
      <c r="E70" s="92" t="s">
        <v>368</v>
      </c>
      <c r="F70" s="112">
        <v>39.03</v>
      </c>
      <c r="G70" s="112">
        <v>28.76</v>
      </c>
      <c r="H70" s="112">
        <v>10.25</v>
      </c>
      <c r="I70" s="112">
        <v>0.02</v>
      </c>
      <c r="J70" s="112">
        <v>0</v>
      </c>
    </row>
    <row r="71" spans="1:10" ht="12">
      <c r="A71" s="52"/>
      <c r="B71" s="154">
        <v>213</v>
      </c>
      <c r="C71" s="154">
        <v>1</v>
      </c>
      <c r="D71" s="154">
        <v>10</v>
      </c>
      <c r="E71" s="92" t="s">
        <v>605</v>
      </c>
      <c r="F71" s="112">
        <v>17.8</v>
      </c>
      <c r="G71" s="112">
        <v>0</v>
      </c>
      <c r="H71" s="112">
        <v>0</v>
      </c>
      <c r="I71" s="112">
        <v>0</v>
      </c>
      <c r="J71" s="112">
        <v>17.8</v>
      </c>
    </row>
    <row r="72" spans="1:10" ht="12">
      <c r="A72" s="52"/>
      <c r="B72" s="154">
        <v>221</v>
      </c>
      <c r="C72" s="154"/>
      <c r="D72" s="154"/>
      <c r="E72" s="92" t="s">
        <v>406</v>
      </c>
      <c r="F72" s="112">
        <v>3.14</v>
      </c>
      <c r="G72" s="112">
        <v>3.14</v>
      </c>
      <c r="H72" s="112">
        <v>0</v>
      </c>
      <c r="I72" s="112">
        <v>0</v>
      </c>
      <c r="J72" s="112">
        <v>0</v>
      </c>
    </row>
    <row r="73" spans="1:10" ht="12">
      <c r="A73" s="149"/>
      <c r="B73" s="154"/>
      <c r="C73" s="154">
        <v>2</v>
      </c>
      <c r="D73" s="154"/>
      <c r="E73" s="92" t="s">
        <v>369</v>
      </c>
      <c r="F73" s="112">
        <v>3.14</v>
      </c>
      <c r="G73" s="112">
        <v>3.14</v>
      </c>
      <c r="H73" s="112">
        <v>0</v>
      </c>
      <c r="I73" s="112">
        <v>0</v>
      </c>
      <c r="J73" s="112">
        <v>0</v>
      </c>
    </row>
    <row r="74" spans="1:10" ht="12">
      <c r="A74" s="149"/>
      <c r="B74" s="154">
        <v>221</v>
      </c>
      <c r="C74" s="154">
        <v>2</v>
      </c>
      <c r="D74" s="154">
        <v>1</v>
      </c>
      <c r="E74" s="92" t="s">
        <v>370</v>
      </c>
      <c r="F74" s="112">
        <v>3.14</v>
      </c>
      <c r="G74" s="112">
        <v>3.14</v>
      </c>
      <c r="H74" s="112">
        <v>0</v>
      </c>
      <c r="I74" s="112">
        <v>0</v>
      </c>
      <c r="J74" s="112">
        <v>0</v>
      </c>
    </row>
    <row r="75" spans="1:10" ht="12">
      <c r="A75" s="157" t="s">
        <v>617</v>
      </c>
      <c r="B75" s="154"/>
      <c r="C75" s="154"/>
      <c r="D75" s="154"/>
      <c r="E75" s="92" t="s">
        <v>378</v>
      </c>
      <c r="F75" s="112">
        <v>439.83</v>
      </c>
      <c r="G75" s="112">
        <v>363.45</v>
      </c>
      <c r="H75" s="112">
        <v>43.95</v>
      </c>
      <c r="I75" s="112">
        <v>7.43</v>
      </c>
      <c r="J75" s="112">
        <v>25</v>
      </c>
    </row>
    <row r="76" spans="1:10" ht="12">
      <c r="A76" s="149"/>
      <c r="B76" s="154">
        <v>208</v>
      </c>
      <c r="C76" s="154"/>
      <c r="D76" s="154"/>
      <c r="E76" s="92" t="s">
        <v>396</v>
      </c>
      <c r="F76" s="112">
        <v>54.09</v>
      </c>
      <c r="G76" s="112">
        <v>46.08</v>
      </c>
      <c r="H76" s="112">
        <v>0.66</v>
      </c>
      <c r="I76" s="112">
        <v>7.35</v>
      </c>
      <c r="J76" s="112">
        <v>0</v>
      </c>
    </row>
    <row r="77" spans="1:10" ht="12">
      <c r="A77" s="149"/>
      <c r="B77" s="154"/>
      <c r="C77" s="154">
        <v>5</v>
      </c>
      <c r="D77" s="154"/>
      <c r="E77" s="92" t="s">
        <v>361</v>
      </c>
      <c r="F77" s="112">
        <v>54.09</v>
      </c>
      <c r="G77" s="112">
        <v>46.08</v>
      </c>
      <c r="H77" s="112">
        <v>0.66</v>
      </c>
      <c r="I77" s="112">
        <v>7.35</v>
      </c>
      <c r="J77" s="112">
        <v>0</v>
      </c>
    </row>
    <row r="78" spans="1:10" ht="12">
      <c r="A78" s="149"/>
      <c r="B78" s="154">
        <v>208</v>
      </c>
      <c r="C78" s="154">
        <v>5</v>
      </c>
      <c r="D78" s="154">
        <v>2</v>
      </c>
      <c r="E78" s="92" t="s">
        <v>363</v>
      </c>
      <c r="F78" s="112">
        <v>8.01</v>
      </c>
      <c r="G78" s="112">
        <v>0</v>
      </c>
      <c r="H78" s="112">
        <v>0.66</v>
      </c>
      <c r="I78" s="112">
        <v>7.35</v>
      </c>
      <c r="J78" s="112">
        <v>0</v>
      </c>
    </row>
    <row r="79" spans="1:10" ht="12">
      <c r="A79" s="149"/>
      <c r="B79" s="154">
        <v>208</v>
      </c>
      <c r="C79" s="154">
        <v>5</v>
      </c>
      <c r="D79" s="154">
        <v>5</v>
      </c>
      <c r="E79" s="92" t="s">
        <v>364</v>
      </c>
      <c r="F79" s="112">
        <v>46.08</v>
      </c>
      <c r="G79" s="112">
        <v>46.08</v>
      </c>
      <c r="H79" s="112">
        <v>0</v>
      </c>
      <c r="I79" s="112">
        <v>0</v>
      </c>
      <c r="J79" s="112">
        <v>0</v>
      </c>
    </row>
    <row r="80" spans="1:10" ht="12">
      <c r="A80" s="149"/>
      <c r="B80" s="154">
        <v>210</v>
      </c>
      <c r="C80" s="154"/>
      <c r="D80" s="154"/>
      <c r="E80" s="92" t="s">
        <v>401</v>
      </c>
      <c r="F80" s="112">
        <v>19.37</v>
      </c>
      <c r="G80" s="112">
        <v>19.37</v>
      </c>
      <c r="H80" s="112">
        <v>0</v>
      </c>
      <c r="I80" s="112">
        <v>0</v>
      </c>
      <c r="J80" s="112">
        <v>0</v>
      </c>
    </row>
    <row r="81" spans="1:10" ht="12">
      <c r="A81" s="149"/>
      <c r="B81" s="154"/>
      <c r="C81" s="154">
        <v>11</v>
      </c>
      <c r="D81" s="154"/>
      <c r="E81" s="92" t="s">
        <v>365</v>
      </c>
      <c r="F81" s="112">
        <v>19.37</v>
      </c>
      <c r="G81" s="112">
        <v>19.37</v>
      </c>
      <c r="H81" s="112">
        <v>0</v>
      </c>
      <c r="I81" s="112">
        <v>0</v>
      </c>
      <c r="J81" s="112">
        <v>0</v>
      </c>
    </row>
    <row r="82" spans="1:10" ht="12">
      <c r="A82" s="149"/>
      <c r="B82" s="154">
        <v>210</v>
      </c>
      <c r="C82" s="154">
        <v>11</v>
      </c>
      <c r="D82" s="154">
        <v>2</v>
      </c>
      <c r="E82" s="92" t="s">
        <v>367</v>
      </c>
      <c r="F82" s="112">
        <v>19.37</v>
      </c>
      <c r="G82" s="112">
        <v>19.37</v>
      </c>
      <c r="H82" s="112">
        <v>0</v>
      </c>
      <c r="I82" s="112">
        <v>0</v>
      </c>
      <c r="J82" s="112">
        <v>0</v>
      </c>
    </row>
    <row r="83" spans="1:10" ht="12">
      <c r="A83" s="149"/>
      <c r="B83" s="154">
        <v>213</v>
      </c>
      <c r="C83" s="154"/>
      <c r="D83" s="154"/>
      <c r="E83" s="92" t="s">
        <v>633</v>
      </c>
      <c r="F83" s="112">
        <v>337.21</v>
      </c>
      <c r="G83" s="112">
        <v>268.84</v>
      </c>
      <c r="H83" s="112">
        <v>43.29</v>
      </c>
      <c r="I83" s="112">
        <v>0.08</v>
      </c>
      <c r="J83" s="112">
        <v>25</v>
      </c>
    </row>
    <row r="84" spans="1:10" ht="12">
      <c r="A84" s="149"/>
      <c r="B84" s="154"/>
      <c r="C84" s="154">
        <v>1</v>
      </c>
      <c r="D84" s="154"/>
      <c r="E84" s="92" t="s">
        <v>600</v>
      </c>
      <c r="F84" s="112">
        <v>337.21</v>
      </c>
      <c r="G84" s="112">
        <v>268.84</v>
      </c>
      <c r="H84" s="112">
        <v>43.29</v>
      </c>
      <c r="I84" s="112">
        <v>0.08</v>
      </c>
      <c r="J84" s="112">
        <v>25</v>
      </c>
    </row>
    <row r="85" spans="1:10" ht="12">
      <c r="A85" s="149"/>
      <c r="B85" s="154">
        <v>213</v>
      </c>
      <c r="C85" s="154">
        <v>1</v>
      </c>
      <c r="D85" s="154">
        <v>4</v>
      </c>
      <c r="E85" s="92" t="s">
        <v>601</v>
      </c>
      <c r="F85" s="112">
        <v>312.21</v>
      </c>
      <c r="G85" s="112">
        <v>268.84</v>
      </c>
      <c r="H85" s="112">
        <v>43.29</v>
      </c>
      <c r="I85" s="112">
        <v>0.08</v>
      </c>
      <c r="J85" s="112">
        <v>0</v>
      </c>
    </row>
    <row r="86" spans="1:10" ht="12">
      <c r="A86" s="149"/>
      <c r="B86" s="154">
        <v>213</v>
      </c>
      <c r="C86" s="154">
        <v>1</v>
      </c>
      <c r="D86" s="154">
        <v>6</v>
      </c>
      <c r="E86" s="92" t="s">
        <v>602</v>
      </c>
      <c r="F86" s="112">
        <v>25</v>
      </c>
      <c r="G86" s="112">
        <v>0</v>
      </c>
      <c r="H86" s="112">
        <v>0</v>
      </c>
      <c r="I86" s="112">
        <v>0</v>
      </c>
      <c r="J86" s="112">
        <v>25</v>
      </c>
    </row>
    <row r="87" spans="1:10" ht="12">
      <c r="A87" s="149"/>
      <c r="B87" s="154">
        <v>221</v>
      </c>
      <c r="C87" s="154"/>
      <c r="D87" s="154"/>
      <c r="E87" s="92" t="s">
        <v>406</v>
      </c>
      <c r="F87" s="112">
        <v>29.16</v>
      </c>
      <c r="G87" s="112">
        <v>29.16</v>
      </c>
      <c r="H87" s="112">
        <v>0</v>
      </c>
      <c r="I87" s="112">
        <v>0</v>
      </c>
      <c r="J87" s="112">
        <v>0</v>
      </c>
    </row>
    <row r="88" spans="1:10" ht="12">
      <c r="A88" s="149"/>
      <c r="B88" s="154"/>
      <c r="C88" s="154">
        <v>2</v>
      </c>
      <c r="D88" s="154"/>
      <c r="E88" s="92" t="s">
        <v>369</v>
      </c>
      <c r="F88" s="112">
        <v>29.16</v>
      </c>
      <c r="G88" s="112">
        <v>29.16</v>
      </c>
      <c r="H88" s="112">
        <v>0</v>
      </c>
      <c r="I88" s="112">
        <v>0</v>
      </c>
      <c r="J88" s="112">
        <v>0</v>
      </c>
    </row>
    <row r="89" spans="1:10" ht="12">
      <c r="A89" s="149"/>
      <c r="B89" s="154">
        <v>221</v>
      </c>
      <c r="C89" s="154">
        <v>2</v>
      </c>
      <c r="D89" s="154">
        <v>1</v>
      </c>
      <c r="E89" s="92" t="s">
        <v>370</v>
      </c>
      <c r="F89" s="112">
        <v>29.16</v>
      </c>
      <c r="G89" s="112">
        <v>29.16</v>
      </c>
      <c r="H89" s="112">
        <v>0</v>
      </c>
      <c r="I89" s="112">
        <v>0</v>
      </c>
      <c r="J89" s="112">
        <v>0</v>
      </c>
    </row>
    <row r="90" spans="1:10" ht="12">
      <c r="A90" s="157" t="s">
        <v>618</v>
      </c>
      <c r="B90" s="154"/>
      <c r="C90" s="154"/>
      <c r="D90" s="154"/>
      <c r="E90" s="92" t="s">
        <v>378</v>
      </c>
      <c r="F90" s="112">
        <v>2032.43</v>
      </c>
      <c r="G90" s="112">
        <v>1330.97</v>
      </c>
      <c r="H90" s="112">
        <v>398.75</v>
      </c>
      <c r="I90" s="112">
        <v>25.83</v>
      </c>
      <c r="J90" s="112">
        <v>276.88</v>
      </c>
    </row>
    <row r="91" spans="1:10" ht="12">
      <c r="A91" s="149"/>
      <c r="B91" s="154">
        <v>205</v>
      </c>
      <c r="C91" s="154"/>
      <c r="D91" s="154"/>
      <c r="E91" s="92" t="s">
        <v>629</v>
      </c>
      <c r="F91" s="112">
        <v>1653.28</v>
      </c>
      <c r="G91" s="112">
        <v>976.28</v>
      </c>
      <c r="H91" s="112">
        <v>396.9</v>
      </c>
      <c r="I91" s="112">
        <v>3.22</v>
      </c>
      <c r="J91" s="112">
        <v>276.88</v>
      </c>
    </row>
    <row r="92" spans="1:10" ht="12">
      <c r="A92" s="149"/>
      <c r="B92" s="154"/>
      <c r="C92" s="154">
        <v>3</v>
      </c>
      <c r="D92" s="154"/>
      <c r="E92" s="92" t="s">
        <v>597</v>
      </c>
      <c r="F92" s="112">
        <v>1653.28</v>
      </c>
      <c r="G92" s="112">
        <v>976.28</v>
      </c>
      <c r="H92" s="112">
        <v>396.9</v>
      </c>
      <c r="I92" s="112">
        <v>3.22</v>
      </c>
      <c r="J92" s="112">
        <v>276.88</v>
      </c>
    </row>
    <row r="93" spans="1:10" ht="12">
      <c r="A93" s="149"/>
      <c r="B93" s="154">
        <v>205</v>
      </c>
      <c r="C93" s="154">
        <v>3</v>
      </c>
      <c r="D93" s="154">
        <v>2</v>
      </c>
      <c r="E93" s="92" t="s">
        <v>598</v>
      </c>
      <c r="F93" s="112">
        <v>1653.28</v>
      </c>
      <c r="G93" s="112">
        <v>976.28</v>
      </c>
      <c r="H93" s="112">
        <v>396.9</v>
      </c>
      <c r="I93" s="112">
        <v>3.22</v>
      </c>
      <c r="J93" s="112">
        <v>276.88</v>
      </c>
    </row>
    <row r="94" spans="1:10" ht="12">
      <c r="A94" s="149"/>
      <c r="B94" s="154">
        <v>208</v>
      </c>
      <c r="C94" s="154"/>
      <c r="D94" s="154"/>
      <c r="E94" s="92" t="s">
        <v>396</v>
      </c>
      <c r="F94" s="112">
        <v>199.57</v>
      </c>
      <c r="G94" s="112">
        <v>175.11</v>
      </c>
      <c r="H94" s="112">
        <v>1.85</v>
      </c>
      <c r="I94" s="112">
        <v>22.61</v>
      </c>
      <c r="J94" s="112">
        <v>0</v>
      </c>
    </row>
    <row r="95" spans="1:10" ht="12">
      <c r="A95" s="149"/>
      <c r="B95" s="154"/>
      <c r="C95" s="154">
        <v>5</v>
      </c>
      <c r="D95" s="154"/>
      <c r="E95" s="92" t="s">
        <v>361</v>
      </c>
      <c r="F95" s="112">
        <v>199.57</v>
      </c>
      <c r="G95" s="112">
        <v>175.11</v>
      </c>
      <c r="H95" s="112">
        <v>1.85</v>
      </c>
      <c r="I95" s="112">
        <v>22.61</v>
      </c>
      <c r="J95" s="112">
        <v>0</v>
      </c>
    </row>
    <row r="96" spans="1:10" ht="12">
      <c r="A96" s="52"/>
      <c r="B96" s="154">
        <v>208</v>
      </c>
      <c r="C96" s="154">
        <v>5</v>
      </c>
      <c r="D96" s="154">
        <v>2</v>
      </c>
      <c r="E96" s="92" t="s">
        <v>363</v>
      </c>
      <c r="F96" s="112">
        <v>24.46</v>
      </c>
      <c r="G96" s="112">
        <v>0</v>
      </c>
      <c r="H96" s="112">
        <v>1.85</v>
      </c>
      <c r="I96" s="112">
        <v>22.61</v>
      </c>
      <c r="J96" s="112">
        <v>0</v>
      </c>
    </row>
    <row r="97" spans="1:10" ht="12">
      <c r="A97" s="52"/>
      <c r="B97" s="154">
        <v>208</v>
      </c>
      <c r="C97" s="154">
        <v>5</v>
      </c>
      <c r="D97" s="154">
        <v>5</v>
      </c>
      <c r="E97" s="92" t="s">
        <v>364</v>
      </c>
      <c r="F97" s="112">
        <v>175.11</v>
      </c>
      <c r="G97" s="112">
        <v>175.11</v>
      </c>
      <c r="H97" s="112">
        <v>0</v>
      </c>
      <c r="I97" s="112">
        <v>0</v>
      </c>
      <c r="J97" s="112">
        <v>0</v>
      </c>
    </row>
    <row r="98" spans="1:10" ht="12">
      <c r="A98" s="52"/>
      <c r="B98" s="154">
        <v>210</v>
      </c>
      <c r="C98" s="154"/>
      <c r="D98" s="154"/>
      <c r="E98" s="92" t="s">
        <v>401</v>
      </c>
      <c r="F98" s="112">
        <v>73.64</v>
      </c>
      <c r="G98" s="112">
        <v>73.64</v>
      </c>
      <c r="H98" s="112">
        <v>0</v>
      </c>
      <c r="I98" s="112">
        <v>0</v>
      </c>
      <c r="J98" s="112">
        <v>0</v>
      </c>
    </row>
    <row r="99" spans="1:10" ht="12">
      <c r="A99" s="52"/>
      <c r="B99" s="154"/>
      <c r="C99" s="154">
        <v>11</v>
      </c>
      <c r="D99" s="154"/>
      <c r="E99" s="92" t="s">
        <v>365</v>
      </c>
      <c r="F99" s="112">
        <v>73.64</v>
      </c>
      <c r="G99" s="112">
        <v>73.64</v>
      </c>
      <c r="H99" s="112">
        <v>0</v>
      </c>
      <c r="I99" s="112">
        <v>0</v>
      </c>
      <c r="J99" s="112">
        <v>0</v>
      </c>
    </row>
    <row r="100" spans="1:10" ht="12">
      <c r="A100" s="52"/>
      <c r="B100" s="154">
        <v>210</v>
      </c>
      <c r="C100" s="154">
        <v>11</v>
      </c>
      <c r="D100" s="154">
        <v>2</v>
      </c>
      <c r="E100" s="92" t="s">
        <v>367</v>
      </c>
      <c r="F100" s="112">
        <v>73.64</v>
      </c>
      <c r="G100" s="112">
        <v>73.64</v>
      </c>
      <c r="H100" s="112">
        <v>0</v>
      </c>
      <c r="I100" s="112">
        <v>0</v>
      </c>
      <c r="J100" s="112">
        <v>0</v>
      </c>
    </row>
    <row r="101" spans="1:10" ht="12">
      <c r="A101" s="52"/>
      <c r="B101" s="154">
        <v>221</v>
      </c>
      <c r="C101" s="154"/>
      <c r="D101" s="154"/>
      <c r="E101" s="92" t="s">
        <v>406</v>
      </c>
      <c r="F101" s="112">
        <v>105.94</v>
      </c>
      <c r="G101" s="112">
        <v>105.94</v>
      </c>
      <c r="H101" s="112">
        <v>0</v>
      </c>
      <c r="I101" s="112">
        <v>0</v>
      </c>
      <c r="J101" s="112">
        <v>0</v>
      </c>
    </row>
    <row r="102" spans="1:10" ht="12">
      <c r="A102" s="52"/>
      <c r="B102" s="154"/>
      <c r="C102" s="154">
        <v>2</v>
      </c>
      <c r="D102" s="154"/>
      <c r="E102" s="92" t="s">
        <v>369</v>
      </c>
      <c r="F102" s="112">
        <v>105.94</v>
      </c>
      <c r="G102" s="112">
        <v>105.94</v>
      </c>
      <c r="H102" s="112">
        <v>0</v>
      </c>
      <c r="I102" s="112">
        <v>0</v>
      </c>
      <c r="J102" s="112">
        <v>0</v>
      </c>
    </row>
    <row r="103" spans="1:10" ht="12">
      <c r="A103" s="52"/>
      <c r="B103" s="154">
        <v>221</v>
      </c>
      <c r="C103" s="154">
        <v>2</v>
      </c>
      <c r="D103" s="154">
        <v>1</v>
      </c>
      <c r="E103" s="92" t="s">
        <v>370</v>
      </c>
      <c r="F103" s="112">
        <v>105.94</v>
      </c>
      <c r="G103" s="112">
        <v>105.94</v>
      </c>
      <c r="H103" s="112">
        <v>0</v>
      </c>
      <c r="I103" s="112">
        <v>0</v>
      </c>
      <c r="J103" s="112">
        <v>0</v>
      </c>
    </row>
    <row r="104" spans="1:10" ht="12">
      <c r="A104" s="157" t="s">
        <v>619</v>
      </c>
      <c r="B104" s="154"/>
      <c r="C104" s="154"/>
      <c r="D104" s="154"/>
      <c r="E104" s="92" t="s">
        <v>378</v>
      </c>
      <c r="F104" s="112">
        <v>82.02</v>
      </c>
      <c r="G104" s="112">
        <v>48.38</v>
      </c>
      <c r="H104" s="112">
        <v>18.62</v>
      </c>
      <c r="I104" s="112">
        <v>9.52</v>
      </c>
      <c r="J104" s="112">
        <v>5.5</v>
      </c>
    </row>
    <row r="105" spans="1:10" ht="12">
      <c r="A105" s="52"/>
      <c r="B105" s="154">
        <v>208</v>
      </c>
      <c r="C105" s="154"/>
      <c r="D105" s="154"/>
      <c r="E105" s="92" t="s">
        <v>396</v>
      </c>
      <c r="F105" s="112">
        <v>16.59</v>
      </c>
      <c r="G105" s="112">
        <v>6.48</v>
      </c>
      <c r="H105" s="112">
        <v>0.6</v>
      </c>
      <c r="I105" s="112">
        <v>9.51</v>
      </c>
      <c r="J105" s="112">
        <v>0</v>
      </c>
    </row>
    <row r="106" spans="1:10" ht="12">
      <c r="A106" s="52"/>
      <c r="B106" s="154"/>
      <c r="C106" s="154">
        <v>5</v>
      </c>
      <c r="D106" s="154"/>
      <c r="E106" s="92" t="s">
        <v>361</v>
      </c>
      <c r="F106" s="112">
        <v>16.59</v>
      </c>
      <c r="G106" s="112">
        <v>6.48</v>
      </c>
      <c r="H106" s="112">
        <v>0.6</v>
      </c>
      <c r="I106" s="112">
        <v>9.51</v>
      </c>
      <c r="J106" s="112">
        <v>0</v>
      </c>
    </row>
    <row r="107" spans="1:10" ht="12">
      <c r="A107" s="52"/>
      <c r="B107" s="154">
        <v>208</v>
      </c>
      <c r="C107" s="154">
        <v>5</v>
      </c>
      <c r="D107" s="154">
        <v>1</v>
      </c>
      <c r="E107" s="92" t="s">
        <v>362</v>
      </c>
      <c r="F107" s="112">
        <v>10.11</v>
      </c>
      <c r="G107" s="112">
        <v>0</v>
      </c>
      <c r="H107" s="112">
        <v>0.6</v>
      </c>
      <c r="I107" s="112">
        <v>9.51</v>
      </c>
      <c r="J107" s="112">
        <v>0</v>
      </c>
    </row>
    <row r="108" spans="1:10" ht="12">
      <c r="A108" s="52"/>
      <c r="B108" s="154">
        <v>208</v>
      </c>
      <c r="C108" s="154">
        <v>5</v>
      </c>
      <c r="D108" s="154">
        <v>5</v>
      </c>
      <c r="E108" s="92" t="s">
        <v>364</v>
      </c>
      <c r="F108" s="112">
        <v>6.48</v>
      </c>
      <c r="G108" s="112">
        <v>6.48</v>
      </c>
      <c r="H108" s="112">
        <v>0</v>
      </c>
      <c r="I108" s="112">
        <v>0</v>
      </c>
      <c r="J108" s="112">
        <v>0</v>
      </c>
    </row>
    <row r="109" spans="1:10" ht="12">
      <c r="A109" s="52"/>
      <c r="B109" s="154">
        <v>210</v>
      </c>
      <c r="C109" s="154"/>
      <c r="D109" s="154"/>
      <c r="E109" s="92" t="s">
        <v>401</v>
      </c>
      <c r="F109" s="112">
        <v>2.92</v>
      </c>
      <c r="G109" s="112">
        <v>2.92</v>
      </c>
      <c r="H109" s="112">
        <v>0</v>
      </c>
      <c r="I109" s="112">
        <v>0</v>
      </c>
      <c r="J109" s="112">
        <v>0</v>
      </c>
    </row>
    <row r="110" spans="1:10" ht="12">
      <c r="A110" s="52"/>
      <c r="B110" s="154"/>
      <c r="C110" s="154">
        <v>11</v>
      </c>
      <c r="D110" s="154"/>
      <c r="E110" s="92" t="s">
        <v>365</v>
      </c>
      <c r="F110" s="112">
        <v>2.92</v>
      </c>
      <c r="G110" s="112">
        <v>2.92</v>
      </c>
      <c r="H110" s="112">
        <v>0</v>
      </c>
      <c r="I110" s="112">
        <v>0</v>
      </c>
      <c r="J110" s="112">
        <v>0</v>
      </c>
    </row>
    <row r="111" spans="1:10" ht="12">
      <c r="A111" s="52"/>
      <c r="B111" s="154">
        <v>210</v>
      </c>
      <c r="C111" s="154">
        <v>11</v>
      </c>
      <c r="D111" s="154">
        <v>1</v>
      </c>
      <c r="E111" s="92" t="s">
        <v>366</v>
      </c>
      <c r="F111" s="112">
        <v>2.92</v>
      </c>
      <c r="G111" s="112">
        <v>2.92</v>
      </c>
      <c r="H111" s="112">
        <v>0</v>
      </c>
      <c r="I111" s="112">
        <v>0</v>
      </c>
      <c r="J111" s="112">
        <v>0</v>
      </c>
    </row>
    <row r="112" spans="1:10" ht="12">
      <c r="A112" s="52"/>
      <c r="B112" s="154">
        <v>213</v>
      </c>
      <c r="C112" s="154"/>
      <c r="D112" s="154"/>
      <c r="E112" s="92" t="s">
        <v>633</v>
      </c>
      <c r="F112" s="112">
        <v>58.67</v>
      </c>
      <c r="G112" s="112">
        <v>35.14</v>
      </c>
      <c r="H112" s="112">
        <v>18.02</v>
      </c>
      <c r="I112" s="112">
        <v>0.01</v>
      </c>
      <c r="J112" s="112">
        <v>5.5</v>
      </c>
    </row>
    <row r="113" spans="1:10" ht="12">
      <c r="A113" s="52"/>
      <c r="B113" s="154"/>
      <c r="C113" s="154">
        <v>1</v>
      </c>
      <c r="D113" s="154"/>
      <c r="E113" s="92" t="s">
        <v>600</v>
      </c>
      <c r="F113" s="112">
        <v>58.67</v>
      </c>
      <c r="G113" s="112">
        <v>35.14</v>
      </c>
      <c r="H113" s="112">
        <v>18.02</v>
      </c>
      <c r="I113" s="112">
        <v>0.01</v>
      </c>
      <c r="J113" s="112">
        <v>5.5</v>
      </c>
    </row>
    <row r="114" spans="1:10" ht="12">
      <c r="A114" s="52"/>
      <c r="B114" s="154">
        <v>213</v>
      </c>
      <c r="C114" s="154">
        <v>1</v>
      </c>
      <c r="D114" s="154">
        <v>1</v>
      </c>
      <c r="E114" s="92" t="s">
        <v>368</v>
      </c>
      <c r="F114" s="112">
        <v>53.17</v>
      </c>
      <c r="G114" s="112">
        <v>35.14</v>
      </c>
      <c r="H114" s="112">
        <v>18.02</v>
      </c>
      <c r="I114" s="112">
        <v>0.01</v>
      </c>
      <c r="J114" s="112">
        <v>0</v>
      </c>
    </row>
    <row r="115" spans="1:10" ht="12">
      <c r="A115" s="52"/>
      <c r="B115" s="154">
        <v>213</v>
      </c>
      <c r="C115" s="154">
        <v>1</v>
      </c>
      <c r="D115" s="154">
        <v>10</v>
      </c>
      <c r="E115" s="92" t="s">
        <v>605</v>
      </c>
      <c r="F115" s="112">
        <v>5.5</v>
      </c>
      <c r="G115" s="112">
        <v>0</v>
      </c>
      <c r="H115" s="112">
        <v>0</v>
      </c>
      <c r="I115" s="112">
        <v>0</v>
      </c>
      <c r="J115" s="112">
        <v>5.5</v>
      </c>
    </row>
    <row r="116" spans="1:10" ht="12">
      <c r="A116" s="52"/>
      <c r="B116" s="154">
        <v>221</v>
      </c>
      <c r="C116" s="154"/>
      <c r="D116" s="154"/>
      <c r="E116" s="92" t="s">
        <v>406</v>
      </c>
      <c r="F116" s="112">
        <v>3.84</v>
      </c>
      <c r="G116" s="112">
        <v>3.84</v>
      </c>
      <c r="H116" s="112">
        <v>0</v>
      </c>
      <c r="I116" s="112">
        <v>0</v>
      </c>
      <c r="J116" s="112">
        <v>0</v>
      </c>
    </row>
    <row r="117" spans="1:10" ht="12">
      <c r="A117" s="52"/>
      <c r="B117" s="154"/>
      <c r="C117" s="154">
        <v>2</v>
      </c>
      <c r="D117" s="154"/>
      <c r="E117" s="92" t="s">
        <v>369</v>
      </c>
      <c r="F117" s="112">
        <v>3.84</v>
      </c>
      <c r="G117" s="112">
        <v>3.84</v>
      </c>
      <c r="H117" s="112">
        <v>0</v>
      </c>
      <c r="I117" s="112">
        <v>0</v>
      </c>
      <c r="J117" s="112">
        <v>0</v>
      </c>
    </row>
    <row r="118" spans="1:10" ht="12">
      <c r="A118" s="52"/>
      <c r="B118" s="154">
        <v>221</v>
      </c>
      <c r="C118" s="154">
        <v>2</v>
      </c>
      <c r="D118" s="154">
        <v>1</v>
      </c>
      <c r="E118" s="92" t="s">
        <v>370</v>
      </c>
      <c r="F118" s="112">
        <v>3.84</v>
      </c>
      <c r="G118" s="112">
        <v>3.84</v>
      </c>
      <c r="H118" s="112">
        <v>0</v>
      </c>
      <c r="I118" s="112">
        <v>0</v>
      </c>
      <c r="J118" s="112">
        <v>0</v>
      </c>
    </row>
    <row r="119" spans="1:10" ht="12">
      <c r="A119" s="157" t="s">
        <v>620</v>
      </c>
      <c r="B119" s="154"/>
      <c r="C119" s="154"/>
      <c r="D119" s="154"/>
      <c r="E119" s="92" t="s">
        <v>378</v>
      </c>
      <c r="F119" s="112">
        <v>797.69</v>
      </c>
      <c r="G119" s="112">
        <v>634.05</v>
      </c>
      <c r="H119" s="112">
        <v>57.01</v>
      </c>
      <c r="I119" s="112">
        <v>28.39</v>
      </c>
      <c r="J119" s="112">
        <v>78.24</v>
      </c>
    </row>
    <row r="120" spans="1:10" ht="12">
      <c r="A120" s="52"/>
      <c r="B120" s="154">
        <v>208</v>
      </c>
      <c r="C120" s="154"/>
      <c r="D120" s="154"/>
      <c r="E120" s="92" t="s">
        <v>396</v>
      </c>
      <c r="F120" s="112">
        <v>109.56</v>
      </c>
      <c r="G120" s="112">
        <v>79.1</v>
      </c>
      <c r="H120" s="112">
        <v>2.14</v>
      </c>
      <c r="I120" s="112">
        <v>28.32</v>
      </c>
      <c r="J120" s="112">
        <v>0</v>
      </c>
    </row>
    <row r="121" spans="1:10" ht="12">
      <c r="A121" s="52"/>
      <c r="B121" s="154"/>
      <c r="C121" s="154">
        <v>5</v>
      </c>
      <c r="D121" s="154"/>
      <c r="E121" s="92" t="s">
        <v>361</v>
      </c>
      <c r="F121" s="112">
        <v>109.56</v>
      </c>
      <c r="G121" s="112">
        <v>79.1</v>
      </c>
      <c r="H121" s="112">
        <v>2.14</v>
      </c>
      <c r="I121" s="112">
        <v>28.32</v>
      </c>
      <c r="J121" s="112">
        <v>0</v>
      </c>
    </row>
    <row r="122" spans="1:10" ht="12">
      <c r="A122" s="52"/>
      <c r="B122" s="154">
        <v>208</v>
      </c>
      <c r="C122" s="154">
        <v>5</v>
      </c>
      <c r="D122" s="154">
        <v>2</v>
      </c>
      <c r="E122" s="92" t="s">
        <v>363</v>
      </c>
      <c r="F122" s="112">
        <v>30.46</v>
      </c>
      <c r="G122" s="112">
        <v>0</v>
      </c>
      <c r="H122" s="112">
        <v>2.14</v>
      </c>
      <c r="I122" s="112">
        <v>28.32</v>
      </c>
      <c r="J122" s="112">
        <v>0</v>
      </c>
    </row>
    <row r="123" spans="1:10" ht="12">
      <c r="A123" s="52"/>
      <c r="B123" s="154">
        <v>208</v>
      </c>
      <c r="C123" s="154">
        <v>5</v>
      </c>
      <c r="D123" s="154">
        <v>5</v>
      </c>
      <c r="E123" s="92" t="s">
        <v>364</v>
      </c>
      <c r="F123" s="112">
        <v>79.1</v>
      </c>
      <c r="G123" s="112">
        <v>79.1</v>
      </c>
      <c r="H123" s="112">
        <v>0</v>
      </c>
      <c r="I123" s="112">
        <v>0</v>
      </c>
      <c r="J123" s="112">
        <v>0</v>
      </c>
    </row>
    <row r="124" spans="1:10" ht="12">
      <c r="A124" s="52"/>
      <c r="B124" s="154">
        <v>210</v>
      </c>
      <c r="C124" s="154"/>
      <c r="D124" s="154"/>
      <c r="E124" s="92" t="s">
        <v>401</v>
      </c>
      <c r="F124" s="112">
        <v>45.34</v>
      </c>
      <c r="G124" s="112">
        <v>45.34</v>
      </c>
      <c r="H124" s="112">
        <v>0</v>
      </c>
      <c r="I124" s="112">
        <v>0</v>
      </c>
      <c r="J124" s="112">
        <v>0</v>
      </c>
    </row>
    <row r="125" spans="1:10" ht="12">
      <c r="A125" s="52"/>
      <c r="B125" s="154"/>
      <c r="C125" s="154">
        <v>11</v>
      </c>
      <c r="D125" s="154"/>
      <c r="E125" s="92" t="s">
        <v>365</v>
      </c>
      <c r="F125" s="112">
        <v>45.34</v>
      </c>
      <c r="G125" s="112">
        <v>45.34</v>
      </c>
      <c r="H125" s="112">
        <v>0</v>
      </c>
      <c r="I125" s="112">
        <v>0</v>
      </c>
      <c r="J125" s="112">
        <v>0</v>
      </c>
    </row>
    <row r="126" spans="1:249" s="30" customFormat="1" ht="12">
      <c r="A126" s="46"/>
      <c r="B126" s="154">
        <v>210</v>
      </c>
      <c r="C126" s="154">
        <v>11</v>
      </c>
      <c r="D126" s="154">
        <v>2</v>
      </c>
      <c r="E126" s="92" t="s">
        <v>367</v>
      </c>
      <c r="F126" s="112">
        <v>45.34</v>
      </c>
      <c r="G126" s="112">
        <v>45.34</v>
      </c>
      <c r="H126" s="112">
        <v>0</v>
      </c>
      <c r="I126" s="112">
        <v>0</v>
      </c>
      <c r="J126" s="112">
        <v>0</v>
      </c>
      <c r="IO126"/>
    </row>
    <row r="127" spans="1:10" ht="12">
      <c r="A127" s="46"/>
      <c r="B127" s="154">
        <v>213</v>
      </c>
      <c r="C127" s="154"/>
      <c r="D127" s="154"/>
      <c r="E127" s="92" t="s">
        <v>633</v>
      </c>
      <c r="F127" s="112">
        <v>592.93</v>
      </c>
      <c r="G127" s="112">
        <v>459.75</v>
      </c>
      <c r="H127" s="112">
        <v>54.87</v>
      </c>
      <c r="I127" s="112">
        <v>0.07</v>
      </c>
      <c r="J127" s="112">
        <v>78.24</v>
      </c>
    </row>
    <row r="128" spans="1:10" ht="12">
      <c r="A128" s="46"/>
      <c r="B128" s="154"/>
      <c r="C128" s="154">
        <v>1</v>
      </c>
      <c r="D128" s="154"/>
      <c r="E128" s="92" t="s">
        <v>600</v>
      </c>
      <c r="F128" s="112">
        <v>592.93</v>
      </c>
      <c r="G128" s="112">
        <v>459.75</v>
      </c>
      <c r="H128" s="112">
        <v>54.87</v>
      </c>
      <c r="I128" s="112">
        <v>0.07</v>
      </c>
      <c r="J128" s="112">
        <v>78.24</v>
      </c>
    </row>
    <row r="129" spans="1:10" ht="12">
      <c r="A129" s="46"/>
      <c r="B129" s="154">
        <v>213</v>
      </c>
      <c r="C129" s="154">
        <v>1</v>
      </c>
      <c r="D129" s="154">
        <v>4</v>
      </c>
      <c r="E129" s="92" t="s">
        <v>601</v>
      </c>
      <c r="F129" s="112">
        <v>524.69</v>
      </c>
      <c r="G129" s="112">
        <v>459.75</v>
      </c>
      <c r="H129" s="112">
        <v>54.87</v>
      </c>
      <c r="I129" s="112">
        <v>0.07</v>
      </c>
      <c r="J129" s="112">
        <v>10</v>
      </c>
    </row>
    <row r="130" spans="1:10" ht="12">
      <c r="A130" s="46"/>
      <c r="B130" s="154">
        <v>213</v>
      </c>
      <c r="C130" s="154">
        <v>1</v>
      </c>
      <c r="D130" s="154">
        <v>6</v>
      </c>
      <c r="E130" s="92" t="s">
        <v>602</v>
      </c>
      <c r="F130" s="112">
        <v>65.5</v>
      </c>
      <c r="G130" s="112">
        <v>0</v>
      </c>
      <c r="H130" s="112">
        <v>0</v>
      </c>
      <c r="I130" s="112">
        <v>0</v>
      </c>
      <c r="J130" s="112">
        <v>65.5</v>
      </c>
    </row>
    <row r="131" spans="1:10" ht="12">
      <c r="A131" s="46"/>
      <c r="B131" s="154">
        <v>213</v>
      </c>
      <c r="C131" s="154">
        <v>1</v>
      </c>
      <c r="D131" s="154">
        <v>25</v>
      </c>
      <c r="E131" s="92" t="s">
        <v>609</v>
      </c>
      <c r="F131" s="112">
        <v>2.74</v>
      </c>
      <c r="G131" s="112">
        <v>0</v>
      </c>
      <c r="H131" s="112">
        <v>0</v>
      </c>
      <c r="I131" s="112">
        <v>0</v>
      </c>
      <c r="J131" s="112">
        <v>2.74</v>
      </c>
    </row>
    <row r="132" spans="1:10" ht="12">
      <c r="A132" s="46"/>
      <c r="B132" s="154">
        <v>221</v>
      </c>
      <c r="C132" s="154"/>
      <c r="D132" s="154"/>
      <c r="E132" s="92" t="s">
        <v>406</v>
      </c>
      <c r="F132" s="112">
        <v>49.86</v>
      </c>
      <c r="G132" s="112">
        <v>49.86</v>
      </c>
      <c r="H132" s="112">
        <v>0</v>
      </c>
      <c r="I132" s="112">
        <v>0</v>
      </c>
      <c r="J132" s="112">
        <v>0</v>
      </c>
    </row>
    <row r="133" spans="1:10" ht="12">
      <c r="A133" s="46"/>
      <c r="B133" s="154"/>
      <c r="C133" s="154">
        <v>2</v>
      </c>
      <c r="D133" s="154"/>
      <c r="E133" s="92" t="s">
        <v>369</v>
      </c>
      <c r="F133" s="112">
        <v>49.86</v>
      </c>
      <c r="G133" s="112">
        <v>49.86</v>
      </c>
      <c r="H133" s="112">
        <v>0</v>
      </c>
      <c r="I133" s="112">
        <v>0</v>
      </c>
      <c r="J133" s="112">
        <v>0</v>
      </c>
    </row>
    <row r="134" spans="1:10" ht="12">
      <c r="A134" s="46"/>
      <c r="B134" s="154">
        <v>221</v>
      </c>
      <c r="C134" s="154">
        <v>2</v>
      </c>
      <c r="D134" s="154">
        <v>1</v>
      </c>
      <c r="E134" s="92" t="s">
        <v>370</v>
      </c>
      <c r="F134" s="112">
        <v>49.86</v>
      </c>
      <c r="G134" s="112">
        <v>49.86</v>
      </c>
      <c r="H134" s="112">
        <v>0</v>
      </c>
      <c r="I134" s="112">
        <v>0</v>
      </c>
      <c r="J134" s="112">
        <v>0</v>
      </c>
    </row>
    <row r="135" spans="1:10" ht="12">
      <c r="A135" s="157" t="s">
        <v>621</v>
      </c>
      <c r="B135" s="154"/>
      <c r="C135" s="154"/>
      <c r="D135" s="154"/>
      <c r="E135" s="92" t="s">
        <v>378</v>
      </c>
      <c r="F135" s="112">
        <v>4130.34</v>
      </c>
      <c r="G135" s="112">
        <v>174</v>
      </c>
      <c r="H135" s="112">
        <v>30.87</v>
      </c>
      <c r="I135" s="112">
        <v>12.36</v>
      </c>
      <c r="J135" s="112">
        <v>3913.11</v>
      </c>
    </row>
    <row r="136" spans="1:10" ht="12">
      <c r="A136" s="46"/>
      <c r="B136" s="154">
        <v>206</v>
      </c>
      <c r="C136" s="154"/>
      <c r="D136" s="154"/>
      <c r="E136" s="92" t="s">
        <v>630</v>
      </c>
      <c r="F136" s="112">
        <v>29.2</v>
      </c>
      <c r="G136" s="112">
        <v>0</v>
      </c>
      <c r="H136" s="112">
        <v>0</v>
      </c>
      <c r="I136" s="112">
        <v>0</v>
      </c>
      <c r="J136" s="112">
        <v>29.2</v>
      </c>
    </row>
    <row r="137" spans="1:10" ht="12">
      <c r="A137" s="46"/>
      <c r="B137" s="154"/>
      <c r="C137" s="154">
        <v>4</v>
      </c>
      <c r="D137" s="154"/>
      <c r="E137" s="92" t="s">
        <v>631</v>
      </c>
      <c r="F137" s="112">
        <v>29.2</v>
      </c>
      <c r="G137" s="112">
        <v>0</v>
      </c>
      <c r="H137" s="112">
        <v>0</v>
      </c>
      <c r="I137" s="112">
        <v>0</v>
      </c>
      <c r="J137" s="112">
        <v>29.2</v>
      </c>
    </row>
    <row r="138" spans="1:10" ht="12">
      <c r="A138" s="46"/>
      <c r="B138" s="154">
        <v>206</v>
      </c>
      <c r="C138" s="154">
        <v>4</v>
      </c>
      <c r="D138" s="154">
        <v>2</v>
      </c>
      <c r="E138" s="92" t="s">
        <v>632</v>
      </c>
      <c r="F138" s="112">
        <v>29.2</v>
      </c>
      <c r="G138" s="112">
        <v>0</v>
      </c>
      <c r="H138" s="112">
        <v>0</v>
      </c>
      <c r="I138" s="112">
        <v>0</v>
      </c>
      <c r="J138" s="112">
        <v>29.2</v>
      </c>
    </row>
    <row r="139" spans="1:10" ht="12">
      <c r="A139" s="46"/>
      <c r="B139" s="154">
        <v>208</v>
      </c>
      <c r="C139" s="154"/>
      <c r="D139" s="154"/>
      <c r="E139" s="92" t="s">
        <v>396</v>
      </c>
      <c r="F139" s="112">
        <v>32.95</v>
      </c>
      <c r="G139" s="112">
        <v>22.04</v>
      </c>
      <c r="H139" s="112">
        <v>0.86</v>
      </c>
      <c r="I139" s="112">
        <v>10.05</v>
      </c>
      <c r="J139" s="112">
        <v>0</v>
      </c>
    </row>
    <row r="140" spans="1:10" ht="12">
      <c r="A140" s="46"/>
      <c r="B140" s="154"/>
      <c r="C140" s="154">
        <v>5</v>
      </c>
      <c r="D140" s="154"/>
      <c r="E140" s="92" t="s">
        <v>361</v>
      </c>
      <c r="F140" s="112">
        <v>32.95</v>
      </c>
      <c r="G140" s="112">
        <v>22.04</v>
      </c>
      <c r="H140" s="112">
        <v>0.86</v>
      </c>
      <c r="I140" s="112">
        <v>10.05</v>
      </c>
      <c r="J140" s="112">
        <v>0</v>
      </c>
    </row>
    <row r="141" spans="1:10" ht="12">
      <c r="A141" s="46"/>
      <c r="B141" s="154">
        <v>208</v>
      </c>
      <c r="C141" s="154">
        <v>5</v>
      </c>
      <c r="D141" s="154">
        <v>2</v>
      </c>
      <c r="E141" s="92" t="s">
        <v>363</v>
      </c>
      <c r="F141" s="112">
        <v>10.91</v>
      </c>
      <c r="G141" s="112">
        <v>0</v>
      </c>
      <c r="H141" s="112">
        <v>0.86</v>
      </c>
      <c r="I141" s="112">
        <v>10.05</v>
      </c>
      <c r="J141" s="112">
        <v>0</v>
      </c>
    </row>
    <row r="142" spans="1:10" ht="12">
      <c r="A142" s="46"/>
      <c r="B142" s="154">
        <v>208</v>
      </c>
      <c r="C142" s="154">
        <v>5</v>
      </c>
      <c r="D142" s="154">
        <v>5</v>
      </c>
      <c r="E142" s="92" t="s">
        <v>364</v>
      </c>
      <c r="F142" s="112">
        <v>22.04</v>
      </c>
      <c r="G142" s="112">
        <v>22.04</v>
      </c>
      <c r="H142" s="112">
        <v>0</v>
      </c>
      <c r="I142" s="112">
        <v>0</v>
      </c>
      <c r="J142" s="112">
        <v>0</v>
      </c>
    </row>
    <row r="143" spans="1:10" ht="12">
      <c r="A143" s="46"/>
      <c r="B143" s="154">
        <v>210</v>
      </c>
      <c r="C143" s="154"/>
      <c r="D143" s="154"/>
      <c r="E143" s="92" t="s">
        <v>401</v>
      </c>
      <c r="F143" s="112">
        <v>16.83</v>
      </c>
      <c r="G143" s="112">
        <v>16.83</v>
      </c>
      <c r="H143" s="112">
        <v>0</v>
      </c>
      <c r="I143" s="112">
        <v>0</v>
      </c>
      <c r="J143" s="112">
        <v>0</v>
      </c>
    </row>
    <row r="144" spans="1:10" ht="12">
      <c r="A144" s="46"/>
      <c r="B144" s="154"/>
      <c r="C144" s="154">
        <v>11</v>
      </c>
      <c r="D144" s="154"/>
      <c r="E144" s="92" t="s">
        <v>365</v>
      </c>
      <c r="F144" s="112">
        <v>16.83</v>
      </c>
      <c r="G144" s="112">
        <v>16.83</v>
      </c>
      <c r="H144" s="112">
        <v>0</v>
      </c>
      <c r="I144" s="112">
        <v>0</v>
      </c>
      <c r="J144" s="112">
        <v>0</v>
      </c>
    </row>
    <row r="145" spans="1:10" ht="12">
      <c r="A145" s="46"/>
      <c r="B145" s="154">
        <v>210</v>
      </c>
      <c r="C145" s="154">
        <v>11</v>
      </c>
      <c r="D145" s="154">
        <v>2</v>
      </c>
      <c r="E145" s="92" t="s">
        <v>367</v>
      </c>
      <c r="F145" s="112">
        <v>16.83</v>
      </c>
      <c r="G145" s="112">
        <v>16.83</v>
      </c>
      <c r="H145" s="112">
        <v>0</v>
      </c>
      <c r="I145" s="112">
        <v>0</v>
      </c>
      <c r="J145" s="112">
        <v>0</v>
      </c>
    </row>
    <row r="146" spans="1:10" ht="12">
      <c r="A146" s="46"/>
      <c r="B146" s="154">
        <v>213</v>
      </c>
      <c r="C146" s="154"/>
      <c r="D146" s="154"/>
      <c r="E146" s="92" t="s">
        <v>633</v>
      </c>
      <c r="F146" s="112">
        <v>4038.13</v>
      </c>
      <c r="G146" s="112">
        <v>121.9</v>
      </c>
      <c r="H146" s="112">
        <v>30.01</v>
      </c>
      <c r="I146" s="112">
        <v>2.31</v>
      </c>
      <c r="J146" s="112">
        <v>3883.91</v>
      </c>
    </row>
    <row r="147" spans="1:10" ht="12">
      <c r="A147" s="46"/>
      <c r="B147" s="154"/>
      <c r="C147" s="154">
        <v>1</v>
      </c>
      <c r="D147" s="154"/>
      <c r="E147" s="92" t="s">
        <v>600</v>
      </c>
      <c r="F147" s="112">
        <v>4038.13</v>
      </c>
      <c r="G147" s="112">
        <v>121.9</v>
      </c>
      <c r="H147" s="112">
        <v>30.01</v>
      </c>
      <c r="I147" s="112">
        <v>2.31</v>
      </c>
      <c r="J147" s="112">
        <v>3883.91</v>
      </c>
    </row>
    <row r="148" spans="1:10" ht="12">
      <c r="A148" s="46"/>
      <c r="B148" s="154">
        <v>213</v>
      </c>
      <c r="C148" s="154">
        <v>1</v>
      </c>
      <c r="D148" s="154">
        <v>4</v>
      </c>
      <c r="E148" s="92" t="s">
        <v>601</v>
      </c>
      <c r="F148" s="112">
        <v>157.02</v>
      </c>
      <c r="G148" s="112">
        <v>121.9</v>
      </c>
      <c r="H148" s="112">
        <v>30.01</v>
      </c>
      <c r="I148" s="112">
        <v>2.31</v>
      </c>
      <c r="J148" s="112">
        <v>2.8</v>
      </c>
    </row>
    <row r="149" spans="1:10" ht="12">
      <c r="A149" s="46"/>
      <c r="B149" s="154">
        <v>213</v>
      </c>
      <c r="C149" s="154">
        <v>1</v>
      </c>
      <c r="D149" s="154">
        <v>6</v>
      </c>
      <c r="E149" s="92" t="s">
        <v>602</v>
      </c>
      <c r="F149" s="112">
        <v>133.57</v>
      </c>
      <c r="G149" s="112">
        <v>0</v>
      </c>
      <c r="H149" s="112">
        <v>0</v>
      </c>
      <c r="I149" s="112">
        <v>0</v>
      </c>
      <c r="J149" s="112">
        <v>133.57</v>
      </c>
    </row>
    <row r="150" spans="1:10" ht="12">
      <c r="A150" s="46"/>
      <c r="B150" s="154">
        <v>213</v>
      </c>
      <c r="C150" s="154">
        <v>1</v>
      </c>
      <c r="D150" s="154">
        <v>99</v>
      </c>
      <c r="E150" s="92" t="s">
        <v>610</v>
      </c>
      <c r="F150" s="112">
        <v>3747.54</v>
      </c>
      <c r="G150" s="112">
        <v>0</v>
      </c>
      <c r="H150" s="112">
        <v>0</v>
      </c>
      <c r="I150" s="112">
        <v>0</v>
      </c>
      <c r="J150" s="112">
        <v>3747.54</v>
      </c>
    </row>
    <row r="151" spans="1:10" ht="12">
      <c r="A151" s="46"/>
      <c r="B151" s="154">
        <v>221</v>
      </c>
      <c r="C151" s="154"/>
      <c r="D151" s="154"/>
      <c r="E151" s="92" t="s">
        <v>406</v>
      </c>
      <c r="F151" s="112">
        <v>13.23</v>
      </c>
      <c r="G151" s="112">
        <v>13.23</v>
      </c>
      <c r="H151" s="112">
        <v>0</v>
      </c>
      <c r="I151" s="112">
        <v>0</v>
      </c>
      <c r="J151" s="112">
        <v>0</v>
      </c>
    </row>
    <row r="152" spans="1:10" ht="12">
      <c r="A152" s="46"/>
      <c r="B152" s="154"/>
      <c r="C152" s="154">
        <v>2</v>
      </c>
      <c r="D152" s="154"/>
      <c r="E152" s="92" t="s">
        <v>369</v>
      </c>
      <c r="F152" s="112">
        <v>13.23</v>
      </c>
      <c r="G152" s="112">
        <v>13.23</v>
      </c>
      <c r="H152" s="112">
        <v>0</v>
      </c>
      <c r="I152" s="112">
        <v>0</v>
      </c>
      <c r="J152" s="112">
        <v>0</v>
      </c>
    </row>
    <row r="153" spans="1:10" ht="12">
      <c r="A153" s="46"/>
      <c r="B153" s="154">
        <v>221</v>
      </c>
      <c r="C153" s="154">
        <v>2</v>
      </c>
      <c r="D153" s="154">
        <v>1</v>
      </c>
      <c r="E153" s="92" t="s">
        <v>370</v>
      </c>
      <c r="F153" s="112">
        <v>13.23</v>
      </c>
      <c r="G153" s="112">
        <v>13.23</v>
      </c>
      <c r="H153" s="112">
        <v>0</v>
      </c>
      <c r="I153" s="112">
        <v>0</v>
      </c>
      <c r="J153" s="112">
        <v>0</v>
      </c>
    </row>
    <row r="154" spans="1:10" ht="12">
      <c r="A154" s="157" t="s">
        <v>622</v>
      </c>
      <c r="B154" s="154"/>
      <c r="C154" s="154"/>
      <c r="D154" s="154"/>
      <c r="E154" s="92" t="s">
        <v>378</v>
      </c>
      <c r="F154" s="112">
        <v>163.99</v>
      </c>
      <c r="G154" s="112">
        <v>119.65</v>
      </c>
      <c r="H154" s="112">
        <v>7.15</v>
      </c>
      <c r="I154" s="112">
        <v>0.02</v>
      </c>
      <c r="J154" s="112">
        <v>37.17</v>
      </c>
    </row>
    <row r="155" spans="1:10" ht="12">
      <c r="A155" s="46"/>
      <c r="B155" s="154">
        <v>208</v>
      </c>
      <c r="C155" s="154"/>
      <c r="D155" s="154"/>
      <c r="E155" s="92" t="s">
        <v>396</v>
      </c>
      <c r="F155" s="112">
        <v>15.87</v>
      </c>
      <c r="G155" s="112">
        <v>15.87</v>
      </c>
      <c r="H155" s="112">
        <v>0</v>
      </c>
      <c r="I155" s="112">
        <v>0</v>
      </c>
      <c r="J155" s="112">
        <v>0</v>
      </c>
    </row>
    <row r="156" spans="1:10" ht="12">
      <c r="A156" s="46"/>
      <c r="B156" s="154"/>
      <c r="C156" s="154">
        <v>5</v>
      </c>
      <c r="D156" s="154"/>
      <c r="E156" s="92" t="s">
        <v>361</v>
      </c>
      <c r="F156" s="112">
        <v>15.87</v>
      </c>
      <c r="G156" s="112">
        <v>15.87</v>
      </c>
      <c r="H156" s="112">
        <v>0</v>
      </c>
      <c r="I156" s="112">
        <v>0</v>
      </c>
      <c r="J156" s="112">
        <v>0</v>
      </c>
    </row>
    <row r="157" spans="1:10" ht="12">
      <c r="A157" s="46"/>
      <c r="B157" s="154">
        <v>208</v>
      </c>
      <c r="C157" s="154">
        <v>5</v>
      </c>
      <c r="D157" s="154">
        <v>5</v>
      </c>
      <c r="E157" s="92" t="s">
        <v>364</v>
      </c>
      <c r="F157" s="112">
        <v>15.87</v>
      </c>
      <c r="G157" s="112">
        <v>15.87</v>
      </c>
      <c r="H157" s="112">
        <v>0</v>
      </c>
      <c r="I157" s="112">
        <v>0</v>
      </c>
      <c r="J157" s="112">
        <v>0</v>
      </c>
    </row>
    <row r="158" spans="1:10" ht="12">
      <c r="A158" s="46"/>
      <c r="B158" s="154">
        <v>210</v>
      </c>
      <c r="C158" s="154"/>
      <c r="D158" s="154"/>
      <c r="E158" s="92" t="s">
        <v>401</v>
      </c>
      <c r="F158" s="112">
        <v>5.99</v>
      </c>
      <c r="G158" s="112">
        <v>5.99</v>
      </c>
      <c r="H158" s="112">
        <v>0</v>
      </c>
      <c r="I158" s="112">
        <v>0</v>
      </c>
      <c r="J158" s="112">
        <v>0</v>
      </c>
    </row>
    <row r="159" spans="1:10" ht="12">
      <c r="A159" s="46"/>
      <c r="B159" s="154"/>
      <c r="C159" s="154">
        <v>11</v>
      </c>
      <c r="D159" s="154"/>
      <c r="E159" s="92" t="s">
        <v>365</v>
      </c>
      <c r="F159" s="112">
        <v>5.99</v>
      </c>
      <c r="G159" s="112">
        <v>5.99</v>
      </c>
      <c r="H159" s="112">
        <v>0</v>
      </c>
      <c r="I159" s="112">
        <v>0</v>
      </c>
      <c r="J159" s="112">
        <v>0</v>
      </c>
    </row>
    <row r="160" spans="1:10" ht="12">
      <c r="A160" s="46"/>
      <c r="B160" s="154">
        <v>210</v>
      </c>
      <c r="C160" s="154">
        <v>11</v>
      </c>
      <c r="D160" s="154">
        <v>2</v>
      </c>
      <c r="E160" s="92" t="s">
        <v>367</v>
      </c>
      <c r="F160" s="112">
        <v>5.99</v>
      </c>
      <c r="G160" s="112">
        <v>5.99</v>
      </c>
      <c r="H160" s="112">
        <v>0</v>
      </c>
      <c r="I160" s="112">
        <v>0</v>
      </c>
      <c r="J160" s="112">
        <v>0</v>
      </c>
    </row>
    <row r="161" spans="1:10" ht="12">
      <c r="A161" s="46"/>
      <c r="B161" s="154">
        <v>213</v>
      </c>
      <c r="C161" s="154"/>
      <c r="D161" s="154"/>
      <c r="E161" s="92" t="s">
        <v>633</v>
      </c>
      <c r="F161" s="112">
        <v>132.56</v>
      </c>
      <c r="G161" s="112">
        <v>88.22</v>
      </c>
      <c r="H161" s="112">
        <v>7.15</v>
      </c>
      <c r="I161" s="112">
        <v>0.02</v>
      </c>
      <c r="J161" s="112">
        <v>37.17</v>
      </c>
    </row>
    <row r="162" spans="1:10" ht="12">
      <c r="A162" s="46"/>
      <c r="B162" s="154"/>
      <c r="C162" s="154">
        <v>1</v>
      </c>
      <c r="D162" s="154"/>
      <c r="E162" s="92" t="s">
        <v>600</v>
      </c>
      <c r="F162" s="112">
        <v>132.56</v>
      </c>
      <c r="G162" s="112">
        <v>88.22</v>
      </c>
      <c r="H162" s="112">
        <v>7.15</v>
      </c>
      <c r="I162" s="112">
        <v>0.02</v>
      </c>
      <c r="J162" s="112">
        <v>37.17</v>
      </c>
    </row>
    <row r="163" spans="1:10" ht="12">
      <c r="A163" s="46"/>
      <c r="B163" s="154">
        <v>213</v>
      </c>
      <c r="C163" s="154">
        <v>1</v>
      </c>
      <c r="D163" s="154">
        <v>4</v>
      </c>
      <c r="E163" s="92" t="s">
        <v>601</v>
      </c>
      <c r="F163" s="112">
        <v>97.36</v>
      </c>
      <c r="G163" s="112">
        <v>88.22</v>
      </c>
      <c r="H163" s="112">
        <v>7.15</v>
      </c>
      <c r="I163" s="112">
        <v>0.02</v>
      </c>
      <c r="J163" s="112">
        <v>1.97</v>
      </c>
    </row>
    <row r="164" spans="1:10" ht="12">
      <c r="A164" s="46"/>
      <c r="B164" s="154">
        <v>213</v>
      </c>
      <c r="C164" s="154">
        <v>1</v>
      </c>
      <c r="D164" s="154">
        <v>9</v>
      </c>
      <c r="E164" s="92" t="s">
        <v>604</v>
      </c>
      <c r="F164" s="112">
        <v>30.2</v>
      </c>
      <c r="G164" s="112">
        <v>0</v>
      </c>
      <c r="H164" s="112">
        <v>0</v>
      </c>
      <c r="I164" s="112">
        <v>0</v>
      </c>
      <c r="J164" s="112">
        <v>30.2</v>
      </c>
    </row>
    <row r="165" spans="1:10" ht="12">
      <c r="A165" s="46"/>
      <c r="B165" s="154">
        <v>213</v>
      </c>
      <c r="C165" s="154">
        <v>1</v>
      </c>
      <c r="D165" s="154">
        <v>10</v>
      </c>
      <c r="E165" s="92" t="s">
        <v>605</v>
      </c>
      <c r="F165" s="112">
        <v>5</v>
      </c>
      <c r="G165" s="112">
        <v>0</v>
      </c>
      <c r="H165" s="112">
        <v>0</v>
      </c>
      <c r="I165" s="112">
        <v>0</v>
      </c>
      <c r="J165" s="112">
        <v>5</v>
      </c>
    </row>
    <row r="166" spans="1:10" ht="12">
      <c r="A166" s="46"/>
      <c r="B166" s="154">
        <v>221</v>
      </c>
      <c r="C166" s="154"/>
      <c r="D166" s="154"/>
      <c r="E166" s="92" t="s">
        <v>406</v>
      </c>
      <c r="F166" s="112">
        <v>9.57</v>
      </c>
      <c r="G166" s="112">
        <v>9.57</v>
      </c>
      <c r="H166" s="112">
        <v>0</v>
      </c>
      <c r="I166" s="112">
        <v>0</v>
      </c>
      <c r="J166" s="112">
        <v>0</v>
      </c>
    </row>
    <row r="167" spans="1:10" ht="12">
      <c r="A167" s="46"/>
      <c r="B167" s="154"/>
      <c r="C167" s="154">
        <v>2</v>
      </c>
      <c r="D167" s="154"/>
      <c r="E167" s="92" t="s">
        <v>369</v>
      </c>
      <c r="F167" s="112">
        <v>9.57</v>
      </c>
      <c r="G167" s="112">
        <v>9.57</v>
      </c>
      <c r="H167" s="112">
        <v>0</v>
      </c>
      <c r="I167" s="112">
        <v>0</v>
      </c>
      <c r="J167" s="112">
        <v>0</v>
      </c>
    </row>
    <row r="168" spans="1:10" ht="12">
      <c r="A168" s="46"/>
      <c r="B168" s="154">
        <v>221</v>
      </c>
      <c r="C168" s="154">
        <v>2</v>
      </c>
      <c r="D168" s="154">
        <v>1</v>
      </c>
      <c r="E168" s="92" t="s">
        <v>370</v>
      </c>
      <c r="F168" s="112">
        <v>9.57</v>
      </c>
      <c r="G168" s="112">
        <v>9.57</v>
      </c>
      <c r="H168" s="112">
        <v>0</v>
      </c>
      <c r="I168" s="112">
        <v>0</v>
      </c>
      <c r="J168" s="112">
        <v>0</v>
      </c>
    </row>
    <row r="169" spans="1:10" ht="12">
      <c r="A169" s="157" t="s">
        <v>623</v>
      </c>
      <c r="B169" s="154"/>
      <c r="C169" s="154"/>
      <c r="D169" s="154"/>
      <c r="E169" s="92" t="s">
        <v>378</v>
      </c>
      <c r="F169" s="112">
        <v>230.46</v>
      </c>
      <c r="G169" s="112">
        <v>126.37</v>
      </c>
      <c r="H169" s="112">
        <v>34.79</v>
      </c>
      <c r="I169" s="112">
        <v>1.68</v>
      </c>
      <c r="J169" s="112">
        <v>67.62</v>
      </c>
    </row>
    <row r="170" spans="1:10" ht="12">
      <c r="A170" s="46"/>
      <c r="B170" s="154">
        <v>208</v>
      </c>
      <c r="C170" s="154"/>
      <c r="D170" s="154"/>
      <c r="E170" s="92" t="s">
        <v>396</v>
      </c>
      <c r="F170" s="112">
        <v>18.92</v>
      </c>
      <c r="G170" s="112">
        <v>16.74</v>
      </c>
      <c r="H170" s="112">
        <v>0.52</v>
      </c>
      <c r="I170" s="112">
        <v>1.66</v>
      </c>
      <c r="J170" s="112">
        <v>0</v>
      </c>
    </row>
    <row r="171" spans="1:10" ht="12">
      <c r="A171" s="46"/>
      <c r="B171" s="154"/>
      <c r="C171" s="154">
        <v>5</v>
      </c>
      <c r="D171" s="154"/>
      <c r="E171" s="92" t="s">
        <v>361</v>
      </c>
      <c r="F171" s="112">
        <v>18.92</v>
      </c>
      <c r="G171" s="112">
        <v>16.74</v>
      </c>
      <c r="H171" s="112">
        <v>0.52</v>
      </c>
      <c r="I171" s="112">
        <v>1.66</v>
      </c>
      <c r="J171" s="112">
        <v>0</v>
      </c>
    </row>
    <row r="172" spans="1:10" ht="12">
      <c r="A172" s="46"/>
      <c r="B172" s="154">
        <v>208</v>
      </c>
      <c r="C172" s="154">
        <v>5</v>
      </c>
      <c r="D172" s="154">
        <v>1</v>
      </c>
      <c r="E172" s="92" t="s">
        <v>362</v>
      </c>
      <c r="F172" s="112">
        <v>2.18</v>
      </c>
      <c r="G172" s="112">
        <v>0</v>
      </c>
      <c r="H172" s="112">
        <v>0.52</v>
      </c>
      <c r="I172" s="112">
        <v>1.66</v>
      </c>
      <c r="J172" s="112">
        <v>0</v>
      </c>
    </row>
    <row r="173" spans="1:10" ht="12">
      <c r="A173" s="46"/>
      <c r="B173" s="154">
        <v>208</v>
      </c>
      <c r="C173" s="154">
        <v>5</v>
      </c>
      <c r="D173" s="154">
        <v>5</v>
      </c>
      <c r="E173" s="92" t="s">
        <v>364</v>
      </c>
      <c r="F173" s="112">
        <v>16.74</v>
      </c>
      <c r="G173" s="112">
        <v>16.74</v>
      </c>
      <c r="H173" s="112">
        <v>0</v>
      </c>
      <c r="I173" s="112">
        <v>0</v>
      </c>
      <c r="J173" s="112">
        <v>0</v>
      </c>
    </row>
    <row r="174" spans="1:10" ht="12">
      <c r="A174" s="46"/>
      <c r="B174" s="154">
        <v>210</v>
      </c>
      <c r="C174" s="154"/>
      <c r="D174" s="154"/>
      <c r="E174" s="92" t="s">
        <v>401</v>
      </c>
      <c r="F174" s="112">
        <v>6.5</v>
      </c>
      <c r="G174" s="112">
        <v>6.5</v>
      </c>
      <c r="H174" s="112">
        <v>0</v>
      </c>
      <c r="I174" s="112">
        <v>0</v>
      </c>
      <c r="J174" s="112">
        <v>0</v>
      </c>
    </row>
    <row r="175" spans="1:10" ht="12">
      <c r="A175" s="46"/>
      <c r="B175" s="154"/>
      <c r="C175" s="154">
        <v>11</v>
      </c>
      <c r="D175" s="154"/>
      <c r="E175" s="92" t="s">
        <v>365</v>
      </c>
      <c r="F175" s="112">
        <v>6.5</v>
      </c>
      <c r="G175" s="112">
        <v>6.5</v>
      </c>
      <c r="H175" s="112">
        <v>0</v>
      </c>
      <c r="I175" s="112">
        <v>0</v>
      </c>
      <c r="J175" s="112">
        <v>0</v>
      </c>
    </row>
    <row r="176" spans="1:10" ht="12">
      <c r="A176" s="46"/>
      <c r="B176" s="154">
        <v>210</v>
      </c>
      <c r="C176" s="154">
        <v>11</v>
      </c>
      <c r="D176" s="154">
        <v>1</v>
      </c>
      <c r="E176" s="92" t="s">
        <v>366</v>
      </c>
      <c r="F176" s="112">
        <v>6.5</v>
      </c>
      <c r="G176" s="112">
        <v>6.5</v>
      </c>
      <c r="H176" s="112">
        <v>0</v>
      </c>
      <c r="I176" s="112">
        <v>0</v>
      </c>
      <c r="J176" s="112">
        <v>0</v>
      </c>
    </row>
    <row r="177" spans="1:10" ht="12">
      <c r="A177" s="46"/>
      <c r="B177" s="154">
        <v>213</v>
      </c>
      <c r="C177" s="154"/>
      <c r="D177" s="154"/>
      <c r="E177" s="92" t="s">
        <v>633</v>
      </c>
      <c r="F177" s="112">
        <v>194.87</v>
      </c>
      <c r="G177" s="112">
        <v>92.96</v>
      </c>
      <c r="H177" s="112">
        <v>34.27</v>
      </c>
      <c r="I177" s="112">
        <v>0.02</v>
      </c>
      <c r="J177" s="112">
        <v>67.62</v>
      </c>
    </row>
    <row r="178" spans="1:10" ht="12">
      <c r="A178" s="46"/>
      <c r="B178" s="154"/>
      <c r="C178" s="154">
        <v>1</v>
      </c>
      <c r="D178" s="154"/>
      <c r="E178" s="92" t="s">
        <v>600</v>
      </c>
      <c r="F178" s="112">
        <v>194.87</v>
      </c>
      <c r="G178" s="112">
        <v>92.96</v>
      </c>
      <c r="H178" s="112">
        <v>34.27</v>
      </c>
      <c r="I178" s="112">
        <v>0.02</v>
      </c>
      <c r="J178" s="112">
        <v>67.62</v>
      </c>
    </row>
    <row r="179" spans="1:10" ht="12">
      <c r="A179" s="46"/>
      <c r="B179" s="154">
        <v>213</v>
      </c>
      <c r="C179" s="154">
        <v>1</v>
      </c>
      <c r="D179" s="154">
        <v>1</v>
      </c>
      <c r="E179" s="92" t="s">
        <v>368</v>
      </c>
      <c r="F179" s="112">
        <v>127.25</v>
      </c>
      <c r="G179" s="112">
        <v>92.96</v>
      </c>
      <c r="H179" s="112">
        <v>34.27</v>
      </c>
      <c r="I179" s="112">
        <v>0.02</v>
      </c>
      <c r="J179" s="112">
        <v>0</v>
      </c>
    </row>
    <row r="180" spans="1:10" ht="12">
      <c r="A180" s="46"/>
      <c r="B180" s="154">
        <v>213</v>
      </c>
      <c r="C180" s="154">
        <v>1</v>
      </c>
      <c r="D180" s="154">
        <v>10</v>
      </c>
      <c r="E180" s="92" t="s">
        <v>605</v>
      </c>
      <c r="F180" s="112">
        <v>67.62</v>
      </c>
      <c r="G180" s="112">
        <v>0</v>
      </c>
      <c r="H180" s="112">
        <v>0</v>
      </c>
      <c r="I180" s="112">
        <v>0</v>
      </c>
      <c r="J180" s="112">
        <v>67.62</v>
      </c>
    </row>
    <row r="181" spans="1:10" ht="12">
      <c r="A181" s="46"/>
      <c r="B181" s="154">
        <v>221</v>
      </c>
      <c r="C181" s="154"/>
      <c r="D181" s="154"/>
      <c r="E181" s="92" t="s">
        <v>406</v>
      </c>
      <c r="F181" s="112">
        <v>10.17</v>
      </c>
      <c r="G181" s="112">
        <v>10.17</v>
      </c>
      <c r="H181" s="112">
        <v>0</v>
      </c>
      <c r="I181" s="112">
        <v>0</v>
      </c>
      <c r="J181" s="112">
        <v>0</v>
      </c>
    </row>
    <row r="182" spans="1:10" ht="12">
      <c r="A182" s="46"/>
      <c r="B182" s="154"/>
      <c r="C182" s="154">
        <v>2</v>
      </c>
      <c r="D182" s="154"/>
      <c r="E182" s="92" t="s">
        <v>369</v>
      </c>
      <c r="F182" s="112">
        <v>10.17</v>
      </c>
      <c r="G182" s="112">
        <v>10.17</v>
      </c>
      <c r="H182" s="112">
        <v>0</v>
      </c>
      <c r="I182" s="112">
        <v>0</v>
      </c>
      <c r="J182" s="112">
        <v>0</v>
      </c>
    </row>
    <row r="183" spans="1:10" ht="12">
      <c r="A183" s="46"/>
      <c r="B183" s="154">
        <v>221</v>
      </c>
      <c r="C183" s="154">
        <v>2</v>
      </c>
      <c r="D183" s="154">
        <v>1</v>
      </c>
      <c r="E183" s="92" t="s">
        <v>370</v>
      </c>
      <c r="F183" s="112">
        <v>10.17</v>
      </c>
      <c r="G183" s="112">
        <v>10.17</v>
      </c>
      <c r="H183" s="112">
        <v>0</v>
      </c>
      <c r="I183" s="112">
        <v>0</v>
      </c>
      <c r="J183" s="112">
        <v>0</v>
      </c>
    </row>
    <row r="184" spans="1:10" ht="12">
      <c r="A184" s="157" t="s">
        <v>624</v>
      </c>
      <c r="B184" s="154"/>
      <c r="C184" s="154"/>
      <c r="D184" s="154"/>
      <c r="E184" s="92" t="s">
        <v>378</v>
      </c>
      <c r="F184" s="112">
        <v>349.51</v>
      </c>
      <c r="G184" s="112">
        <v>131.45</v>
      </c>
      <c r="H184" s="112">
        <v>25.78</v>
      </c>
      <c r="I184" s="112">
        <v>1.1</v>
      </c>
      <c r="J184" s="112">
        <v>191.18</v>
      </c>
    </row>
    <row r="185" spans="1:10" ht="12">
      <c r="A185" s="46"/>
      <c r="B185" s="154">
        <v>208</v>
      </c>
      <c r="C185" s="154"/>
      <c r="D185" s="154"/>
      <c r="E185" s="92" t="s">
        <v>396</v>
      </c>
      <c r="F185" s="112">
        <v>18.27</v>
      </c>
      <c r="G185" s="112">
        <v>16.97</v>
      </c>
      <c r="H185" s="112">
        <v>0.24</v>
      </c>
      <c r="I185" s="112">
        <v>1.06</v>
      </c>
      <c r="J185" s="112">
        <v>0</v>
      </c>
    </row>
    <row r="186" spans="1:10" ht="12">
      <c r="A186" s="46"/>
      <c r="B186" s="154"/>
      <c r="C186" s="154">
        <v>5</v>
      </c>
      <c r="D186" s="154"/>
      <c r="E186" s="92" t="s">
        <v>361</v>
      </c>
      <c r="F186" s="112">
        <v>18.27</v>
      </c>
      <c r="G186" s="112">
        <v>16.97</v>
      </c>
      <c r="H186" s="112">
        <v>0.24</v>
      </c>
      <c r="I186" s="112">
        <v>1.06</v>
      </c>
      <c r="J186" s="112">
        <v>0</v>
      </c>
    </row>
    <row r="187" spans="1:10" ht="12">
      <c r="A187" s="46"/>
      <c r="B187" s="154">
        <v>208</v>
      </c>
      <c r="C187" s="154">
        <v>5</v>
      </c>
      <c r="D187" s="154">
        <v>1</v>
      </c>
      <c r="E187" s="92" t="s">
        <v>362</v>
      </c>
      <c r="F187" s="112">
        <v>1.3</v>
      </c>
      <c r="G187" s="112">
        <v>0</v>
      </c>
      <c r="H187" s="112">
        <v>0.24</v>
      </c>
      <c r="I187" s="112">
        <v>1.06</v>
      </c>
      <c r="J187" s="112">
        <v>0</v>
      </c>
    </row>
    <row r="188" spans="1:10" ht="12">
      <c r="A188" s="46"/>
      <c r="B188" s="154">
        <v>208</v>
      </c>
      <c r="C188" s="154">
        <v>5</v>
      </c>
      <c r="D188" s="154">
        <v>5</v>
      </c>
      <c r="E188" s="92" t="s">
        <v>364</v>
      </c>
      <c r="F188" s="112">
        <v>16.97</v>
      </c>
      <c r="G188" s="112">
        <v>16.97</v>
      </c>
      <c r="H188" s="112">
        <v>0</v>
      </c>
      <c r="I188" s="112">
        <v>0</v>
      </c>
      <c r="J188" s="112">
        <v>0</v>
      </c>
    </row>
    <row r="189" spans="1:10" ht="12">
      <c r="A189" s="46"/>
      <c r="B189" s="154">
        <v>210</v>
      </c>
      <c r="C189" s="154"/>
      <c r="D189" s="154"/>
      <c r="E189" s="92" t="s">
        <v>401</v>
      </c>
      <c r="F189" s="112">
        <v>7.67</v>
      </c>
      <c r="G189" s="112">
        <v>7.67</v>
      </c>
      <c r="H189" s="112">
        <v>0</v>
      </c>
      <c r="I189" s="112">
        <v>0</v>
      </c>
      <c r="J189" s="112">
        <v>0</v>
      </c>
    </row>
    <row r="190" spans="1:10" ht="12">
      <c r="A190" s="46"/>
      <c r="B190" s="154"/>
      <c r="C190" s="154">
        <v>11</v>
      </c>
      <c r="D190" s="154"/>
      <c r="E190" s="92" t="s">
        <v>365</v>
      </c>
      <c r="F190" s="112">
        <v>7.67</v>
      </c>
      <c r="G190" s="112">
        <v>7.67</v>
      </c>
      <c r="H190" s="112">
        <v>0</v>
      </c>
      <c r="I190" s="112">
        <v>0</v>
      </c>
      <c r="J190" s="112">
        <v>0</v>
      </c>
    </row>
    <row r="191" spans="1:10" ht="12">
      <c r="A191" s="46"/>
      <c r="B191" s="154">
        <v>210</v>
      </c>
      <c r="C191" s="154">
        <v>11</v>
      </c>
      <c r="D191" s="154">
        <v>1</v>
      </c>
      <c r="E191" s="92" t="s">
        <v>366</v>
      </c>
      <c r="F191" s="112">
        <v>7.67</v>
      </c>
      <c r="G191" s="112">
        <v>7.67</v>
      </c>
      <c r="H191" s="112">
        <v>0</v>
      </c>
      <c r="I191" s="112">
        <v>0</v>
      </c>
      <c r="J191" s="112">
        <v>0</v>
      </c>
    </row>
    <row r="192" spans="1:10" ht="12">
      <c r="A192" s="46"/>
      <c r="B192" s="154">
        <v>213</v>
      </c>
      <c r="C192" s="154"/>
      <c r="D192" s="154"/>
      <c r="E192" s="92" t="s">
        <v>633</v>
      </c>
      <c r="F192" s="112">
        <v>313.07</v>
      </c>
      <c r="G192" s="112">
        <v>96.31</v>
      </c>
      <c r="H192" s="112">
        <v>25.54</v>
      </c>
      <c r="I192" s="112">
        <v>0.04</v>
      </c>
      <c r="J192" s="112">
        <v>191.18</v>
      </c>
    </row>
    <row r="193" spans="1:10" ht="12">
      <c r="A193" s="46"/>
      <c r="B193" s="154"/>
      <c r="C193" s="154">
        <v>1</v>
      </c>
      <c r="D193" s="154"/>
      <c r="E193" s="92" t="s">
        <v>600</v>
      </c>
      <c r="F193" s="112">
        <v>313.07</v>
      </c>
      <c r="G193" s="112">
        <v>96.31</v>
      </c>
      <c r="H193" s="112">
        <v>25.54</v>
      </c>
      <c r="I193" s="112">
        <v>0.04</v>
      </c>
      <c r="J193" s="112">
        <v>191.18</v>
      </c>
    </row>
    <row r="194" spans="1:10" ht="12">
      <c r="A194" s="46"/>
      <c r="B194" s="154">
        <v>213</v>
      </c>
      <c r="C194" s="154">
        <v>1</v>
      </c>
      <c r="D194" s="154">
        <v>1</v>
      </c>
      <c r="E194" s="92" t="s">
        <v>368</v>
      </c>
      <c r="F194" s="112">
        <v>124.46</v>
      </c>
      <c r="G194" s="112">
        <v>96.31</v>
      </c>
      <c r="H194" s="112">
        <v>25.54</v>
      </c>
      <c r="I194" s="112">
        <v>0.04</v>
      </c>
      <c r="J194" s="112">
        <v>2.57</v>
      </c>
    </row>
    <row r="195" spans="1:10" ht="12">
      <c r="A195" s="46"/>
      <c r="B195" s="154">
        <v>213</v>
      </c>
      <c r="C195" s="154">
        <v>1</v>
      </c>
      <c r="D195" s="154">
        <v>9</v>
      </c>
      <c r="E195" s="92" t="s">
        <v>604</v>
      </c>
      <c r="F195" s="112">
        <v>188.61</v>
      </c>
      <c r="G195" s="112">
        <v>0</v>
      </c>
      <c r="H195" s="112">
        <v>0</v>
      </c>
      <c r="I195" s="112">
        <v>0</v>
      </c>
      <c r="J195" s="112">
        <v>188.61</v>
      </c>
    </row>
    <row r="196" spans="1:10" ht="12">
      <c r="A196" s="46"/>
      <c r="B196" s="154">
        <v>221</v>
      </c>
      <c r="C196" s="154"/>
      <c r="D196" s="154"/>
      <c r="E196" s="92" t="s">
        <v>406</v>
      </c>
      <c r="F196" s="112">
        <v>10.5</v>
      </c>
      <c r="G196" s="112">
        <v>10.5</v>
      </c>
      <c r="H196" s="112">
        <v>0</v>
      </c>
      <c r="I196" s="112">
        <v>0</v>
      </c>
      <c r="J196" s="112">
        <v>0</v>
      </c>
    </row>
    <row r="197" spans="1:10" ht="12">
      <c r="A197" s="46"/>
      <c r="B197" s="154"/>
      <c r="C197" s="154">
        <v>2</v>
      </c>
      <c r="D197" s="154"/>
      <c r="E197" s="92" t="s">
        <v>369</v>
      </c>
      <c r="F197" s="112">
        <v>10.5</v>
      </c>
      <c r="G197" s="112">
        <v>10.5</v>
      </c>
      <c r="H197" s="112">
        <v>0</v>
      </c>
      <c r="I197" s="112">
        <v>0</v>
      </c>
      <c r="J197" s="112">
        <v>0</v>
      </c>
    </row>
    <row r="198" spans="1:10" ht="12">
      <c r="A198" s="46"/>
      <c r="B198" s="154">
        <v>221</v>
      </c>
      <c r="C198" s="154">
        <v>2</v>
      </c>
      <c r="D198" s="154">
        <v>1</v>
      </c>
      <c r="E198" s="92" t="s">
        <v>370</v>
      </c>
      <c r="F198" s="112">
        <v>10.5</v>
      </c>
      <c r="G198" s="112">
        <v>10.5</v>
      </c>
      <c r="H198" s="112">
        <v>0</v>
      </c>
      <c r="I198" s="112">
        <v>0</v>
      </c>
      <c r="J198" s="112">
        <v>0</v>
      </c>
    </row>
    <row r="199" spans="1:10" ht="12">
      <c r="A199" s="157" t="s">
        <v>625</v>
      </c>
      <c r="B199" s="154"/>
      <c r="C199" s="154"/>
      <c r="D199" s="154"/>
      <c r="E199" s="92" t="s">
        <v>378</v>
      </c>
      <c r="F199" s="112">
        <v>733.31</v>
      </c>
      <c r="G199" s="112">
        <v>461.69</v>
      </c>
      <c r="H199" s="112">
        <v>49.27</v>
      </c>
      <c r="I199" s="112">
        <v>18.36</v>
      </c>
      <c r="J199" s="112">
        <v>203.99</v>
      </c>
    </row>
    <row r="200" spans="1:10" ht="12">
      <c r="A200" s="46"/>
      <c r="B200" s="154">
        <v>208</v>
      </c>
      <c r="C200" s="154"/>
      <c r="D200" s="154"/>
      <c r="E200" s="92" t="s">
        <v>396</v>
      </c>
      <c r="F200" s="112">
        <v>80.31</v>
      </c>
      <c r="G200" s="112">
        <v>61.73</v>
      </c>
      <c r="H200" s="112">
        <v>1.23</v>
      </c>
      <c r="I200" s="112">
        <v>17.35</v>
      </c>
      <c r="J200" s="112">
        <v>0</v>
      </c>
    </row>
    <row r="201" spans="1:10" ht="12">
      <c r="A201" s="46"/>
      <c r="B201" s="154"/>
      <c r="C201" s="154">
        <v>5</v>
      </c>
      <c r="D201" s="154"/>
      <c r="E201" s="92" t="s">
        <v>361</v>
      </c>
      <c r="F201" s="112">
        <v>80.31</v>
      </c>
      <c r="G201" s="112">
        <v>61.73</v>
      </c>
      <c r="H201" s="112">
        <v>1.23</v>
      </c>
      <c r="I201" s="112">
        <v>17.35</v>
      </c>
      <c r="J201" s="112">
        <v>0</v>
      </c>
    </row>
    <row r="202" spans="1:10" ht="12">
      <c r="A202" s="46"/>
      <c r="B202" s="154">
        <v>208</v>
      </c>
      <c r="C202" s="154">
        <v>5</v>
      </c>
      <c r="D202" s="154">
        <v>2</v>
      </c>
      <c r="E202" s="92" t="s">
        <v>363</v>
      </c>
      <c r="F202" s="112">
        <v>18.58</v>
      </c>
      <c r="G202" s="112">
        <v>0</v>
      </c>
      <c r="H202" s="112">
        <v>1.23</v>
      </c>
      <c r="I202" s="112">
        <v>17.35</v>
      </c>
      <c r="J202" s="112">
        <v>0</v>
      </c>
    </row>
    <row r="203" spans="1:10" ht="12">
      <c r="A203" s="46"/>
      <c r="B203" s="154">
        <v>208</v>
      </c>
      <c r="C203" s="154">
        <v>5</v>
      </c>
      <c r="D203" s="154">
        <v>5</v>
      </c>
      <c r="E203" s="92" t="s">
        <v>364</v>
      </c>
      <c r="F203" s="112">
        <v>61.73</v>
      </c>
      <c r="G203" s="112">
        <v>61.73</v>
      </c>
      <c r="H203" s="112">
        <v>0</v>
      </c>
      <c r="I203" s="112">
        <v>0</v>
      </c>
      <c r="J203" s="112">
        <v>0</v>
      </c>
    </row>
    <row r="204" spans="1:10" ht="12">
      <c r="A204" s="46"/>
      <c r="B204" s="154">
        <v>210</v>
      </c>
      <c r="C204" s="154"/>
      <c r="D204" s="154"/>
      <c r="E204" s="92" t="s">
        <v>401</v>
      </c>
      <c r="F204" s="112">
        <v>28.05</v>
      </c>
      <c r="G204" s="112">
        <v>28.05</v>
      </c>
      <c r="H204" s="112">
        <v>0</v>
      </c>
      <c r="I204" s="112">
        <v>0</v>
      </c>
      <c r="J204" s="112">
        <v>0</v>
      </c>
    </row>
    <row r="205" spans="1:10" ht="12">
      <c r="A205" s="46"/>
      <c r="B205" s="154"/>
      <c r="C205" s="154">
        <v>11</v>
      </c>
      <c r="D205" s="154"/>
      <c r="E205" s="92" t="s">
        <v>365</v>
      </c>
      <c r="F205" s="112">
        <v>28.05</v>
      </c>
      <c r="G205" s="112">
        <v>28.05</v>
      </c>
      <c r="H205" s="112">
        <v>0</v>
      </c>
      <c r="I205" s="112">
        <v>0</v>
      </c>
      <c r="J205" s="112">
        <v>0</v>
      </c>
    </row>
    <row r="206" spans="1:10" ht="12">
      <c r="A206" s="46"/>
      <c r="B206" s="154">
        <v>210</v>
      </c>
      <c r="C206" s="154">
        <v>11</v>
      </c>
      <c r="D206" s="154">
        <v>2</v>
      </c>
      <c r="E206" s="92" t="s">
        <v>367</v>
      </c>
      <c r="F206" s="112">
        <v>28.05</v>
      </c>
      <c r="G206" s="112">
        <v>28.05</v>
      </c>
      <c r="H206" s="112">
        <v>0</v>
      </c>
      <c r="I206" s="112">
        <v>0</v>
      </c>
      <c r="J206" s="112">
        <v>0</v>
      </c>
    </row>
    <row r="207" spans="1:10" ht="12">
      <c r="A207" s="46"/>
      <c r="B207" s="154">
        <v>213</v>
      </c>
      <c r="C207" s="154"/>
      <c r="D207" s="154"/>
      <c r="E207" s="92" t="s">
        <v>633</v>
      </c>
      <c r="F207" s="112">
        <v>588.45</v>
      </c>
      <c r="G207" s="112">
        <v>335.41</v>
      </c>
      <c r="H207" s="112">
        <v>48.04</v>
      </c>
      <c r="I207" s="112">
        <v>1.01</v>
      </c>
      <c r="J207" s="112">
        <v>203.99</v>
      </c>
    </row>
    <row r="208" spans="1:10" ht="12">
      <c r="A208" s="46"/>
      <c r="B208" s="154"/>
      <c r="C208" s="154">
        <v>1</v>
      </c>
      <c r="D208" s="154"/>
      <c r="E208" s="92" t="s">
        <v>600</v>
      </c>
      <c r="F208" s="112">
        <v>588.45</v>
      </c>
      <c r="G208" s="112">
        <v>335.41</v>
      </c>
      <c r="H208" s="112">
        <v>48.04</v>
      </c>
      <c r="I208" s="112">
        <v>1.01</v>
      </c>
      <c r="J208" s="112">
        <v>203.99</v>
      </c>
    </row>
    <row r="209" spans="1:10" ht="12">
      <c r="A209" s="46"/>
      <c r="B209" s="154">
        <v>213</v>
      </c>
      <c r="C209" s="154">
        <v>1</v>
      </c>
      <c r="D209" s="154">
        <v>4</v>
      </c>
      <c r="E209" s="92" t="s">
        <v>601</v>
      </c>
      <c r="F209" s="112">
        <v>392.78</v>
      </c>
      <c r="G209" s="112">
        <v>335.41</v>
      </c>
      <c r="H209" s="112">
        <v>48.04</v>
      </c>
      <c r="I209" s="112">
        <v>1.01</v>
      </c>
      <c r="J209" s="112">
        <v>8.32</v>
      </c>
    </row>
    <row r="210" spans="1:10" ht="12">
      <c r="A210" s="46"/>
      <c r="B210" s="154">
        <v>213</v>
      </c>
      <c r="C210" s="154">
        <v>1</v>
      </c>
      <c r="D210" s="154">
        <v>8</v>
      </c>
      <c r="E210" s="92" t="s">
        <v>603</v>
      </c>
      <c r="F210" s="112">
        <v>81.38</v>
      </c>
      <c r="G210" s="112">
        <v>0</v>
      </c>
      <c r="H210" s="112">
        <v>0</v>
      </c>
      <c r="I210" s="112">
        <v>0</v>
      </c>
      <c r="J210" s="112">
        <v>81.38</v>
      </c>
    </row>
    <row r="211" spans="1:10" ht="12">
      <c r="A211" s="46"/>
      <c r="B211" s="154">
        <v>213</v>
      </c>
      <c r="C211" s="154">
        <v>1</v>
      </c>
      <c r="D211" s="154">
        <v>10</v>
      </c>
      <c r="E211" s="92" t="s">
        <v>605</v>
      </c>
      <c r="F211" s="112">
        <v>114.29</v>
      </c>
      <c r="G211" s="112">
        <v>0</v>
      </c>
      <c r="H211" s="112">
        <v>0</v>
      </c>
      <c r="I211" s="112">
        <v>0</v>
      </c>
      <c r="J211" s="112">
        <v>114.29</v>
      </c>
    </row>
    <row r="212" spans="1:10" ht="12">
      <c r="A212" s="46"/>
      <c r="B212" s="154">
        <v>221</v>
      </c>
      <c r="C212" s="154"/>
      <c r="D212" s="154"/>
      <c r="E212" s="92" t="s">
        <v>406</v>
      </c>
      <c r="F212" s="112">
        <v>36.5</v>
      </c>
      <c r="G212" s="112">
        <v>36.5</v>
      </c>
      <c r="H212" s="112">
        <v>0</v>
      </c>
      <c r="I212" s="112">
        <v>0</v>
      </c>
      <c r="J212" s="112">
        <v>0</v>
      </c>
    </row>
    <row r="213" spans="1:10" ht="12">
      <c r="A213" s="46"/>
      <c r="B213" s="154"/>
      <c r="C213" s="154">
        <v>2</v>
      </c>
      <c r="D213" s="154"/>
      <c r="E213" s="92" t="s">
        <v>369</v>
      </c>
      <c r="F213" s="112">
        <v>36.5</v>
      </c>
      <c r="G213" s="112">
        <v>36.5</v>
      </c>
      <c r="H213" s="112">
        <v>0</v>
      </c>
      <c r="I213" s="112">
        <v>0</v>
      </c>
      <c r="J213" s="112">
        <v>0</v>
      </c>
    </row>
    <row r="214" spans="1:10" ht="12">
      <c r="A214" s="46"/>
      <c r="B214" s="154">
        <v>221</v>
      </c>
      <c r="C214" s="154">
        <v>2</v>
      </c>
      <c r="D214" s="154">
        <v>1</v>
      </c>
      <c r="E214" s="92" t="s">
        <v>370</v>
      </c>
      <c r="F214" s="112">
        <v>36.5</v>
      </c>
      <c r="G214" s="112">
        <v>36.5</v>
      </c>
      <c r="H214" s="112">
        <v>0</v>
      </c>
      <c r="I214" s="112">
        <v>0</v>
      </c>
      <c r="J214" s="112">
        <v>0</v>
      </c>
    </row>
    <row r="215" spans="1:10" ht="12">
      <c r="A215" s="157" t="s">
        <v>626</v>
      </c>
      <c r="B215" s="154"/>
      <c r="C215" s="154"/>
      <c r="D215" s="154"/>
      <c r="E215" s="92" t="s">
        <v>378</v>
      </c>
      <c r="F215" s="112">
        <v>122.16</v>
      </c>
      <c r="G215" s="112">
        <v>58.09</v>
      </c>
      <c r="H215" s="112">
        <v>15.56</v>
      </c>
      <c r="I215" s="112">
        <v>0.01</v>
      </c>
      <c r="J215" s="112">
        <v>48.5</v>
      </c>
    </row>
    <row r="216" spans="1:10" ht="12">
      <c r="A216" s="46"/>
      <c r="B216" s="154">
        <v>201</v>
      </c>
      <c r="C216" s="154"/>
      <c r="D216" s="154"/>
      <c r="E216" s="92" t="s">
        <v>628</v>
      </c>
      <c r="F216" s="112">
        <v>53.11</v>
      </c>
      <c r="G216" s="112">
        <v>40.84</v>
      </c>
      <c r="H216" s="112">
        <v>12.26</v>
      </c>
      <c r="I216" s="112">
        <v>0.01</v>
      </c>
      <c r="J216" s="112">
        <v>0</v>
      </c>
    </row>
    <row r="217" spans="1:10" ht="12">
      <c r="A217" s="46"/>
      <c r="B217" s="154"/>
      <c r="C217" s="154">
        <v>1</v>
      </c>
      <c r="D217" s="154"/>
      <c r="E217" s="92" t="s">
        <v>596</v>
      </c>
      <c r="F217" s="112">
        <v>53.11</v>
      </c>
      <c r="G217" s="112">
        <v>40.84</v>
      </c>
      <c r="H217" s="112">
        <v>12.26</v>
      </c>
      <c r="I217" s="112">
        <v>0.01</v>
      </c>
      <c r="J217" s="112">
        <v>0</v>
      </c>
    </row>
    <row r="218" spans="1:10" ht="12">
      <c r="A218" s="46"/>
      <c r="B218" s="154">
        <v>201</v>
      </c>
      <c r="C218" s="154">
        <v>1</v>
      </c>
      <c r="D218" s="154">
        <v>1</v>
      </c>
      <c r="E218" s="92" t="s">
        <v>368</v>
      </c>
      <c r="F218" s="112">
        <v>53.11</v>
      </c>
      <c r="G218" s="112">
        <v>40.84</v>
      </c>
      <c r="H218" s="112">
        <v>12.26</v>
      </c>
      <c r="I218" s="112">
        <v>0.01</v>
      </c>
      <c r="J218" s="112">
        <v>0</v>
      </c>
    </row>
    <row r="219" spans="1:10" ht="12">
      <c r="A219" s="46"/>
      <c r="B219" s="154">
        <v>208</v>
      </c>
      <c r="C219" s="154"/>
      <c r="D219" s="154"/>
      <c r="E219" s="92" t="s">
        <v>396</v>
      </c>
      <c r="F219" s="112">
        <v>7.87</v>
      </c>
      <c r="G219" s="112">
        <v>7.87</v>
      </c>
      <c r="H219" s="112">
        <v>0</v>
      </c>
      <c r="I219" s="112">
        <v>0</v>
      </c>
      <c r="J219" s="112">
        <v>0</v>
      </c>
    </row>
    <row r="220" spans="1:10" ht="12">
      <c r="A220" s="46"/>
      <c r="B220" s="154"/>
      <c r="C220" s="154">
        <v>5</v>
      </c>
      <c r="D220" s="154"/>
      <c r="E220" s="92" t="s">
        <v>361</v>
      </c>
      <c r="F220" s="112">
        <v>7.87</v>
      </c>
      <c r="G220" s="112">
        <v>7.87</v>
      </c>
      <c r="H220" s="112">
        <v>0</v>
      </c>
      <c r="I220" s="112">
        <v>0</v>
      </c>
      <c r="J220" s="112">
        <v>0</v>
      </c>
    </row>
    <row r="221" spans="1:10" ht="12">
      <c r="A221" s="46"/>
      <c r="B221" s="154">
        <v>208</v>
      </c>
      <c r="C221" s="154">
        <v>5</v>
      </c>
      <c r="D221" s="154">
        <v>5</v>
      </c>
      <c r="E221" s="92" t="s">
        <v>364</v>
      </c>
      <c r="F221" s="112">
        <v>7.87</v>
      </c>
      <c r="G221" s="112">
        <v>7.87</v>
      </c>
      <c r="H221" s="112">
        <v>0</v>
      </c>
      <c r="I221" s="112">
        <v>0</v>
      </c>
      <c r="J221" s="112">
        <v>0</v>
      </c>
    </row>
    <row r="222" spans="1:10" ht="12">
      <c r="A222" s="46"/>
      <c r="B222" s="154">
        <v>210</v>
      </c>
      <c r="C222" s="154"/>
      <c r="D222" s="154"/>
      <c r="E222" s="92" t="s">
        <v>401</v>
      </c>
      <c r="F222" s="112">
        <v>2.95</v>
      </c>
      <c r="G222" s="112">
        <v>2.95</v>
      </c>
      <c r="H222" s="112">
        <v>0</v>
      </c>
      <c r="I222" s="112">
        <v>0</v>
      </c>
      <c r="J222" s="112">
        <v>0</v>
      </c>
    </row>
    <row r="223" spans="1:10" ht="12">
      <c r="A223" s="46"/>
      <c r="B223" s="154"/>
      <c r="C223" s="154">
        <v>11</v>
      </c>
      <c r="D223" s="154"/>
      <c r="E223" s="92" t="s">
        <v>365</v>
      </c>
      <c r="F223" s="112">
        <v>2.95</v>
      </c>
      <c r="G223" s="112">
        <v>2.95</v>
      </c>
      <c r="H223" s="112">
        <v>0</v>
      </c>
      <c r="I223" s="112">
        <v>0</v>
      </c>
      <c r="J223" s="112">
        <v>0</v>
      </c>
    </row>
    <row r="224" spans="1:10" ht="12">
      <c r="A224" s="46"/>
      <c r="B224" s="154">
        <v>210</v>
      </c>
      <c r="C224" s="154">
        <v>11</v>
      </c>
      <c r="D224" s="154">
        <v>1</v>
      </c>
      <c r="E224" s="92" t="s">
        <v>366</v>
      </c>
      <c r="F224" s="112">
        <v>2.95</v>
      </c>
      <c r="G224" s="112">
        <v>2.95</v>
      </c>
      <c r="H224" s="112">
        <v>0</v>
      </c>
      <c r="I224" s="112">
        <v>0</v>
      </c>
      <c r="J224" s="112">
        <v>0</v>
      </c>
    </row>
    <row r="225" spans="1:10" ht="12">
      <c r="A225" s="46"/>
      <c r="B225" s="154">
        <v>213</v>
      </c>
      <c r="C225" s="154"/>
      <c r="D225" s="154"/>
      <c r="E225" s="92" t="s">
        <v>633</v>
      </c>
      <c r="F225" s="112">
        <v>53.57</v>
      </c>
      <c r="G225" s="112">
        <v>1.77</v>
      </c>
      <c r="H225" s="112">
        <v>3.3</v>
      </c>
      <c r="I225" s="112">
        <v>0</v>
      </c>
      <c r="J225" s="112">
        <v>48.5</v>
      </c>
    </row>
    <row r="226" spans="1:10" ht="12">
      <c r="A226" s="46"/>
      <c r="B226" s="154"/>
      <c r="C226" s="154">
        <v>1</v>
      </c>
      <c r="D226" s="154"/>
      <c r="E226" s="92" t="s">
        <v>600</v>
      </c>
      <c r="F226" s="112">
        <v>53.57</v>
      </c>
      <c r="G226" s="112">
        <v>1.77</v>
      </c>
      <c r="H226" s="112">
        <v>3.3</v>
      </c>
      <c r="I226" s="112">
        <v>0</v>
      </c>
      <c r="J226" s="112">
        <v>48.5</v>
      </c>
    </row>
    <row r="227" spans="1:10" ht="12">
      <c r="A227" s="46"/>
      <c r="B227" s="154">
        <v>213</v>
      </c>
      <c r="C227" s="154">
        <v>1</v>
      </c>
      <c r="D227" s="154">
        <v>1</v>
      </c>
      <c r="E227" s="92" t="s">
        <v>368</v>
      </c>
      <c r="F227" s="112">
        <v>6.27</v>
      </c>
      <c r="G227" s="112">
        <v>1.77</v>
      </c>
      <c r="H227" s="112">
        <v>3.3</v>
      </c>
      <c r="I227" s="112">
        <v>0</v>
      </c>
      <c r="J227" s="112">
        <v>1.2</v>
      </c>
    </row>
    <row r="228" spans="1:10" ht="12">
      <c r="A228" s="46"/>
      <c r="B228" s="154">
        <v>213</v>
      </c>
      <c r="C228" s="154">
        <v>1</v>
      </c>
      <c r="D228" s="154">
        <v>6</v>
      </c>
      <c r="E228" s="92" t="s">
        <v>602</v>
      </c>
      <c r="F228" s="112">
        <v>40.8</v>
      </c>
      <c r="G228" s="112">
        <v>0</v>
      </c>
      <c r="H228" s="112">
        <v>0</v>
      </c>
      <c r="I228" s="112">
        <v>0</v>
      </c>
      <c r="J228" s="112">
        <v>40.8</v>
      </c>
    </row>
    <row r="229" spans="1:10" ht="12">
      <c r="A229" s="46"/>
      <c r="B229" s="154">
        <v>213</v>
      </c>
      <c r="C229" s="154">
        <v>1</v>
      </c>
      <c r="D229" s="154">
        <v>10</v>
      </c>
      <c r="E229" s="92" t="s">
        <v>605</v>
      </c>
      <c r="F229" s="112">
        <v>6.5</v>
      </c>
      <c r="G229" s="112">
        <v>0</v>
      </c>
      <c r="H229" s="112">
        <v>0</v>
      </c>
      <c r="I229" s="112">
        <v>0</v>
      </c>
      <c r="J229" s="112">
        <v>6.5</v>
      </c>
    </row>
    <row r="230" spans="1:10" ht="12">
      <c r="A230" s="46"/>
      <c r="B230" s="154">
        <v>221</v>
      </c>
      <c r="C230" s="154"/>
      <c r="D230" s="154"/>
      <c r="E230" s="92" t="s">
        <v>406</v>
      </c>
      <c r="F230" s="112">
        <v>4.66</v>
      </c>
      <c r="G230" s="112">
        <v>4.66</v>
      </c>
      <c r="H230" s="112">
        <v>0</v>
      </c>
      <c r="I230" s="112">
        <v>0</v>
      </c>
      <c r="J230" s="112">
        <v>0</v>
      </c>
    </row>
    <row r="231" spans="1:10" ht="12">
      <c r="A231" s="46"/>
      <c r="B231" s="154"/>
      <c r="C231" s="154">
        <v>2</v>
      </c>
      <c r="D231" s="154"/>
      <c r="E231" s="92" t="s">
        <v>369</v>
      </c>
      <c r="F231" s="112">
        <v>4.66</v>
      </c>
      <c r="G231" s="112">
        <v>4.66</v>
      </c>
      <c r="H231" s="112">
        <v>0</v>
      </c>
      <c r="I231" s="112">
        <v>0</v>
      </c>
      <c r="J231" s="112">
        <v>0</v>
      </c>
    </row>
    <row r="232" spans="1:10" ht="12">
      <c r="A232" s="46"/>
      <c r="B232" s="154">
        <v>221</v>
      </c>
      <c r="C232" s="154">
        <v>2</v>
      </c>
      <c r="D232" s="154">
        <v>1</v>
      </c>
      <c r="E232" s="92" t="s">
        <v>370</v>
      </c>
      <c r="F232" s="112">
        <v>4.66</v>
      </c>
      <c r="G232" s="112">
        <v>4.66</v>
      </c>
      <c r="H232" s="112">
        <v>0</v>
      </c>
      <c r="I232" s="112">
        <v>0</v>
      </c>
      <c r="J232" s="112">
        <v>0</v>
      </c>
    </row>
    <row r="233" spans="1:10" ht="12">
      <c r="A233" s="157" t="s">
        <v>627</v>
      </c>
      <c r="B233" s="154"/>
      <c r="C233" s="154"/>
      <c r="D233" s="154"/>
      <c r="E233" s="92" t="s">
        <v>378</v>
      </c>
      <c r="F233" s="112">
        <v>326.24</v>
      </c>
      <c r="G233" s="112">
        <v>235.84</v>
      </c>
      <c r="H233" s="112">
        <v>25.19</v>
      </c>
      <c r="I233" s="112">
        <v>9.21</v>
      </c>
      <c r="J233" s="112">
        <v>56</v>
      </c>
    </row>
    <row r="234" spans="1:10" ht="12">
      <c r="A234" s="46"/>
      <c r="B234" s="154">
        <v>208</v>
      </c>
      <c r="C234" s="154"/>
      <c r="D234" s="154"/>
      <c r="E234" s="92" t="s">
        <v>396</v>
      </c>
      <c r="F234" s="112">
        <v>35.59</v>
      </c>
      <c r="G234" s="112">
        <v>32.92</v>
      </c>
      <c r="H234" s="112">
        <v>0.34</v>
      </c>
      <c r="I234" s="112">
        <v>2.33</v>
      </c>
      <c r="J234" s="112">
        <v>0</v>
      </c>
    </row>
    <row r="235" spans="1:10" ht="12">
      <c r="A235" s="46"/>
      <c r="B235" s="154"/>
      <c r="C235" s="154">
        <v>5</v>
      </c>
      <c r="D235" s="154"/>
      <c r="E235" s="92" t="s">
        <v>361</v>
      </c>
      <c r="F235" s="112">
        <v>35.59</v>
      </c>
      <c r="G235" s="112">
        <v>32.92</v>
      </c>
      <c r="H235" s="112">
        <v>0.34</v>
      </c>
      <c r="I235" s="112">
        <v>2.33</v>
      </c>
      <c r="J235" s="112">
        <v>0</v>
      </c>
    </row>
    <row r="236" spans="1:10" ht="12">
      <c r="A236" s="46"/>
      <c r="B236" s="154">
        <v>208</v>
      </c>
      <c r="C236" s="154">
        <v>5</v>
      </c>
      <c r="D236" s="154">
        <v>2</v>
      </c>
      <c r="E236" s="92" t="s">
        <v>363</v>
      </c>
      <c r="F236" s="112">
        <v>2.67</v>
      </c>
      <c r="G236" s="112">
        <v>0</v>
      </c>
      <c r="H236" s="112">
        <v>0.34</v>
      </c>
      <c r="I236" s="112">
        <v>2.33</v>
      </c>
      <c r="J236" s="112">
        <v>0</v>
      </c>
    </row>
    <row r="237" spans="1:10" ht="12">
      <c r="A237" s="46"/>
      <c r="B237" s="154">
        <v>208</v>
      </c>
      <c r="C237" s="154">
        <v>5</v>
      </c>
      <c r="D237" s="154">
        <v>5</v>
      </c>
      <c r="E237" s="92" t="s">
        <v>364</v>
      </c>
      <c r="F237" s="112">
        <v>30.01</v>
      </c>
      <c r="G237" s="112">
        <v>30.01</v>
      </c>
      <c r="H237" s="112">
        <v>0</v>
      </c>
      <c r="I237" s="112">
        <v>0</v>
      </c>
      <c r="J237" s="112">
        <v>0</v>
      </c>
    </row>
    <row r="238" spans="1:10" ht="12">
      <c r="A238" s="46"/>
      <c r="B238" s="154">
        <v>208</v>
      </c>
      <c r="C238" s="154">
        <v>5</v>
      </c>
      <c r="D238" s="154">
        <v>6</v>
      </c>
      <c r="E238" s="92" t="s">
        <v>599</v>
      </c>
      <c r="F238" s="112">
        <v>2.91</v>
      </c>
      <c r="G238" s="112">
        <v>2.91</v>
      </c>
      <c r="H238" s="112">
        <v>0</v>
      </c>
      <c r="I238" s="112">
        <v>0</v>
      </c>
      <c r="J238" s="112">
        <v>0</v>
      </c>
    </row>
    <row r="239" spans="1:10" ht="12">
      <c r="A239" s="46"/>
      <c r="B239" s="154">
        <v>210</v>
      </c>
      <c r="C239" s="154"/>
      <c r="D239" s="154"/>
      <c r="E239" s="92" t="s">
        <v>401</v>
      </c>
      <c r="F239" s="112">
        <v>14.58</v>
      </c>
      <c r="G239" s="112">
        <v>14.58</v>
      </c>
      <c r="H239" s="112">
        <v>0</v>
      </c>
      <c r="I239" s="112">
        <v>0</v>
      </c>
      <c r="J239" s="112">
        <v>0</v>
      </c>
    </row>
    <row r="240" spans="1:10" ht="12">
      <c r="A240" s="46"/>
      <c r="B240" s="154"/>
      <c r="C240" s="154">
        <v>11</v>
      </c>
      <c r="D240" s="154"/>
      <c r="E240" s="92" t="s">
        <v>365</v>
      </c>
      <c r="F240" s="112">
        <v>14.58</v>
      </c>
      <c r="G240" s="112">
        <v>14.58</v>
      </c>
      <c r="H240" s="112">
        <v>0</v>
      </c>
      <c r="I240" s="112">
        <v>0</v>
      </c>
      <c r="J240" s="112">
        <v>0</v>
      </c>
    </row>
    <row r="241" spans="1:10" ht="12">
      <c r="A241" s="46"/>
      <c r="B241" s="154">
        <v>210</v>
      </c>
      <c r="C241" s="154">
        <v>11</v>
      </c>
      <c r="D241" s="154">
        <v>2</v>
      </c>
      <c r="E241" s="92" t="s">
        <v>367</v>
      </c>
      <c r="F241" s="112">
        <v>14.58</v>
      </c>
      <c r="G241" s="112">
        <v>14.58</v>
      </c>
      <c r="H241" s="112">
        <v>0</v>
      </c>
      <c r="I241" s="112">
        <v>0</v>
      </c>
      <c r="J241" s="112">
        <v>0</v>
      </c>
    </row>
    <row r="242" spans="1:10" ht="12">
      <c r="A242" s="46"/>
      <c r="B242" s="154">
        <v>221</v>
      </c>
      <c r="C242" s="154"/>
      <c r="D242" s="154"/>
      <c r="E242" s="92" t="s">
        <v>406</v>
      </c>
      <c r="F242" s="112">
        <v>13.16</v>
      </c>
      <c r="G242" s="112">
        <v>13.16</v>
      </c>
      <c r="H242" s="112">
        <v>0</v>
      </c>
      <c r="I242" s="112">
        <v>0</v>
      </c>
      <c r="J242" s="112">
        <v>0</v>
      </c>
    </row>
    <row r="243" spans="1:10" ht="12">
      <c r="A243" s="46"/>
      <c r="B243" s="154"/>
      <c r="C243" s="154">
        <v>2</v>
      </c>
      <c r="D243" s="154"/>
      <c r="E243" s="92" t="s">
        <v>369</v>
      </c>
      <c r="F243" s="112">
        <v>13.16</v>
      </c>
      <c r="G243" s="112">
        <v>13.16</v>
      </c>
      <c r="H243" s="112">
        <v>0</v>
      </c>
      <c r="I243" s="112">
        <v>0</v>
      </c>
      <c r="J243" s="112">
        <v>0</v>
      </c>
    </row>
    <row r="244" spans="1:10" ht="12">
      <c r="A244" s="46"/>
      <c r="B244" s="154">
        <v>221</v>
      </c>
      <c r="C244" s="154">
        <v>2</v>
      </c>
      <c r="D244" s="154">
        <v>1</v>
      </c>
      <c r="E244" s="92" t="s">
        <v>370</v>
      </c>
      <c r="F244" s="112">
        <v>13.16</v>
      </c>
      <c r="G244" s="112">
        <v>13.16</v>
      </c>
      <c r="H244" s="112">
        <v>0</v>
      </c>
      <c r="I244" s="112">
        <v>0</v>
      </c>
      <c r="J244" s="112">
        <v>0</v>
      </c>
    </row>
    <row r="245" spans="1:10" ht="12">
      <c r="A245" s="46"/>
      <c r="B245" s="154">
        <v>222</v>
      </c>
      <c r="C245" s="154"/>
      <c r="D245" s="154"/>
      <c r="E245" s="92" t="s">
        <v>634</v>
      </c>
      <c r="F245" s="112">
        <v>262.91</v>
      </c>
      <c r="G245" s="112">
        <v>175.18</v>
      </c>
      <c r="H245" s="112">
        <v>24.85</v>
      </c>
      <c r="I245" s="112">
        <v>6.88</v>
      </c>
      <c r="J245" s="112">
        <v>56</v>
      </c>
    </row>
    <row r="246" spans="1:10" ht="12">
      <c r="A246" s="46"/>
      <c r="B246" s="154"/>
      <c r="C246" s="154">
        <v>1</v>
      </c>
      <c r="D246" s="154"/>
      <c r="E246" s="92" t="s">
        <v>611</v>
      </c>
      <c r="F246" s="112">
        <v>262.91</v>
      </c>
      <c r="G246" s="112">
        <v>175.18</v>
      </c>
      <c r="H246" s="112">
        <v>24.85</v>
      </c>
      <c r="I246" s="112">
        <v>6.88</v>
      </c>
      <c r="J246" s="112">
        <v>56</v>
      </c>
    </row>
    <row r="247" spans="1:10" ht="12">
      <c r="A247" s="46"/>
      <c r="B247" s="154">
        <v>222</v>
      </c>
      <c r="C247" s="154">
        <v>1</v>
      </c>
      <c r="D247" s="154">
        <v>50</v>
      </c>
      <c r="E247" s="92" t="s">
        <v>601</v>
      </c>
      <c r="F247" s="112">
        <v>206.91</v>
      </c>
      <c r="G247" s="112">
        <v>175.18</v>
      </c>
      <c r="H247" s="112">
        <v>24.85</v>
      </c>
      <c r="I247" s="112">
        <v>6.88</v>
      </c>
      <c r="J247" s="112">
        <v>0</v>
      </c>
    </row>
    <row r="248" spans="1:10" ht="12">
      <c r="A248" s="46"/>
      <c r="B248" s="154">
        <v>222</v>
      </c>
      <c r="C248" s="154">
        <v>1</v>
      </c>
      <c r="D248" s="154">
        <v>99</v>
      </c>
      <c r="E248" s="92" t="s">
        <v>612</v>
      </c>
      <c r="F248" s="112">
        <v>56</v>
      </c>
      <c r="G248" s="112">
        <v>0</v>
      </c>
      <c r="H248" s="112">
        <v>0</v>
      </c>
      <c r="I248" s="112">
        <v>0</v>
      </c>
      <c r="J248" s="112">
        <v>56</v>
      </c>
    </row>
  </sheetData>
  <sheetProtection/>
  <mergeCells count="12">
    <mergeCell ref="D5:D6"/>
    <mergeCell ref="E4:E6"/>
    <mergeCell ref="F5:F6"/>
    <mergeCell ref="J5:J6"/>
    <mergeCell ref="I2:J2"/>
    <mergeCell ref="I3:J3"/>
    <mergeCell ref="B4:D4"/>
    <mergeCell ref="G5:I5"/>
    <mergeCell ref="A3:D3"/>
    <mergeCell ref="A4:A6"/>
    <mergeCell ref="B5:B6"/>
    <mergeCell ref="C5:C6"/>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M46"/>
  <sheetViews>
    <sheetView showGridLines="0" showZeros="0" zoomScalePageLayoutView="0" workbookViewId="0" topLeftCell="A16">
      <selection activeCell="D8" sqref="D8:E46"/>
    </sheetView>
  </sheetViews>
  <sheetFormatPr defaultColWidth="9.16015625" defaultRowHeight="11.25"/>
  <cols>
    <col min="1" max="3" width="4" style="30" customWidth="1"/>
    <col min="4" max="4" width="38.33203125" style="30" customWidth="1"/>
    <col min="5" max="5" width="13.5" style="30" customWidth="1"/>
    <col min="6" max="6" width="15.16015625" style="30" customWidth="1"/>
    <col min="7" max="9" width="17" style="30" customWidth="1"/>
    <col min="10" max="10" width="16.83203125" style="30" customWidth="1"/>
    <col min="11" max="11" width="17" style="30" customWidth="1"/>
    <col min="12" max="12" width="10.83203125" style="30" customWidth="1"/>
    <col min="13" max="13" width="9.16015625" style="30" customWidth="1"/>
    <col min="14" max="14" width="13.83203125" style="30" customWidth="1"/>
    <col min="15" max="247" width="9.16015625" style="30" customWidth="1"/>
    <col min="248" max="253" width="9.16015625" style="0" customWidth="1"/>
  </cols>
  <sheetData>
    <row r="1" spans="1:14" ht="27">
      <c r="A1" s="232" t="s">
        <v>408</v>
      </c>
      <c r="B1" s="232"/>
      <c r="C1" s="232"/>
      <c r="D1" s="232"/>
      <c r="E1" s="232"/>
      <c r="F1" s="232"/>
      <c r="G1" s="232"/>
      <c r="H1" s="232"/>
      <c r="I1" s="232"/>
      <c r="J1" s="232"/>
      <c r="K1" s="232"/>
      <c r="L1" s="232"/>
      <c r="M1" s="232"/>
      <c r="N1" s="232"/>
    </row>
    <row r="2" spans="1:14" ht="27">
      <c r="A2" s="102"/>
      <c r="B2" s="102"/>
      <c r="C2" s="102"/>
      <c r="D2" s="102"/>
      <c r="E2" s="102"/>
      <c r="F2" s="102"/>
      <c r="G2" s="102"/>
      <c r="H2" s="102"/>
      <c r="I2" s="102"/>
      <c r="J2" s="102"/>
      <c r="L2"/>
      <c r="N2" s="78" t="s">
        <v>409</v>
      </c>
    </row>
    <row r="3" spans="1:14" ht="12">
      <c r="A3" s="18" t="s">
        <v>641</v>
      </c>
      <c r="B3" s="67"/>
      <c r="C3" s="67"/>
      <c r="D3" s="67"/>
      <c r="I3" s="103"/>
      <c r="J3" s="103"/>
      <c r="L3"/>
      <c r="N3" s="93" t="s">
        <v>354</v>
      </c>
    </row>
    <row r="4" spans="1:14" s="96" customFormat="1" ht="12">
      <c r="A4" s="234" t="s">
        <v>388</v>
      </c>
      <c r="B4" s="234"/>
      <c r="C4" s="234"/>
      <c r="D4" s="229" t="s">
        <v>389</v>
      </c>
      <c r="E4" s="217" t="s">
        <v>410</v>
      </c>
      <c r="F4" s="217"/>
      <c r="G4" s="217"/>
      <c r="H4" s="217"/>
      <c r="I4" s="217"/>
      <c r="J4" s="217"/>
      <c r="K4" s="217"/>
      <c r="L4" s="217"/>
      <c r="M4" s="217"/>
      <c r="N4" s="217"/>
    </row>
    <row r="5" spans="1:14" s="96" customFormat="1" ht="12">
      <c r="A5" s="238" t="s">
        <v>390</v>
      </c>
      <c r="B5" s="238" t="s">
        <v>391</v>
      </c>
      <c r="C5" s="238" t="s">
        <v>392</v>
      </c>
      <c r="D5" s="230"/>
      <c r="E5" s="217" t="s">
        <v>378</v>
      </c>
      <c r="F5" s="217" t="s">
        <v>359</v>
      </c>
      <c r="G5" s="217"/>
      <c r="H5" s="217" t="s">
        <v>582</v>
      </c>
      <c r="I5" s="217" t="s">
        <v>584</v>
      </c>
      <c r="J5" s="217" t="s">
        <v>586</v>
      </c>
      <c r="K5" s="217" t="s">
        <v>416</v>
      </c>
      <c r="L5" s="217" t="s">
        <v>589</v>
      </c>
      <c r="M5" s="217"/>
      <c r="N5" s="217" t="s">
        <v>591</v>
      </c>
    </row>
    <row r="6" spans="1:14" s="96" customFormat="1" ht="48">
      <c r="A6" s="239"/>
      <c r="B6" s="239"/>
      <c r="C6" s="239"/>
      <c r="D6" s="231"/>
      <c r="E6" s="217"/>
      <c r="F6" s="53" t="s">
        <v>381</v>
      </c>
      <c r="G6" s="21" t="s">
        <v>382</v>
      </c>
      <c r="H6" s="217"/>
      <c r="I6" s="217"/>
      <c r="J6" s="217"/>
      <c r="K6" s="217"/>
      <c r="L6" s="53" t="s">
        <v>381</v>
      </c>
      <c r="M6" s="53" t="s">
        <v>593</v>
      </c>
      <c r="N6" s="217"/>
    </row>
    <row r="7" spans="1:247" s="10" customFormat="1" ht="12">
      <c r="A7" s="69"/>
      <c r="B7" s="69"/>
      <c r="C7" s="69"/>
      <c r="D7" s="70" t="s">
        <v>378</v>
      </c>
      <c r="E7" s="85">
        <v>10959.03</v>
      </c>
      <c r="F7" s="85">
        <v>7060.75</v>
      </c>
      <c r="G7" s="85">
        <v>0</v>
      </c>
      <c r="H7" s="85">
        <v>0</v>
      </c>
      <c r="I7" s="85">
        <v>3.8</v>
      </c>
      <c r="J7" s="85">
        <v>3771.48</v>
      </c>
      <c r="K7" s="85">
        <v>0</v>
      </c>
      <c r="L7" s="85">
        <v>0</v>
      </c>
      <c r="M7" s="85"/>
      <c r="N7" s="85">
        <v>123</v>
      </c>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row>
    <row r="8" spans="1:247" s="10" customFormat="1" ht="12">
      <c r="A8" s="91" t="s">
        <v>635</v>
      </c>
      <c r="B8" s="91"/>
      <c r="C8" s="91"/>
      <c r="D8" s="92" t="s">
        <v>628</v>
      </c>
      <c r="E8" s="85">
        <v>53.11</v>
      </c>
      <c r="F8" s="85">
        <v>53.11</v>
      </c>
      <c r="G8" s="85">
        <v>0</v>
      </c>
      <c r="H8" s="85">
        <v>0</v>
      </c>
      <c r="I8" s="85">
        <v>0</v>
      </c>
      <c r="J8" s="85">
        <v>0</v>
      </c>
      <c r="K8" s="85">
        <v>0</v>
      </c>
      <c r="L8" s="85">
        <v>0</v>
      </c>
      <c r="M8" s="85"/>
      <c r="N8" s="85">
        <v>0</v>
      </c>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row>
    <row r="9" spans="1:247" s="10" customFormat="1" ht="12">
      <c r="A9" s="91"/>
      <c r="B9" s="91" t="s">
        <v>407</v>
      </c>
      <c r="C9" s="91"/>
      <c r="D9" s="92" t="s">
        <v>596</v>
      </c>
      <c r="E9" s="85">
        <v>53.11</v>
      </c>
      <c r="F9" s="85">
        <v>53.11</v>
      </c>
      <c r="G9" s="85">
        <v>0</v>
      </c>
      <c r="H9" s="85">
        <v>0</v>
      </c>
      <c r="I9" s="85">
        <v>0</v>
      </c>
      <c r="J9" s="85">
        <v>0</v>
      </c>
      <c r="K9" s="85">
        <v>0</v>
      </c>
      <c r="L9" s="85">
        <v>0</v>
      </c>
      <c r="M9" s="85"/>
      <c r="N9" s="85">
        <v>0</v>
      </c>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row>
    <row r="10" spans="1:247" s="10" customFormat="1" ht="12">
      <c r="A10" s="91" t="s">
        <v>398</v>
      </c>
      <c r="B10" s="91" t="s">
        <v>398</v>
      </c>
      <c r="C10" s="91" t="s">
        <v>407</v>
      </c>
      <c r="D10" s="92" t="s">
        <v>368</v>
      </c>
      <c r="E10" s="85">
        <v>53.11</v>
      </c>
      <c r="F10" s="85">
        <v>53.11</v>
      </c>
      <c r="G10" s="85">
        <v>0</v>
      </c>
      <c r="H10" s="85">
        <v>0</v>
      </c>
      <c r="I10" s="85">
        <v>0</v>
      </c>
      <c r="J10" s="85">
        <v>0</v>
      </c>
      <c r="K10" s="85">
        <v>0</v>
      </c>
      <c r="L10" s="85">
        <v>0</v>
      </c>
      <c r="M10" s="85"/>
      <c r="N10" s="85">
        <v>0</v>
      </c>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row>
    <row r="11" spans="1:247" s="10" customFormat="1" ht="12">
      <c r="A11" s="91" t="s">
        <v>636</v>
      </c>
      <c r="B11" s="91"/>
      <c r="C11" s="91"/>
      <c r="D11" s="92" t="s">
        <v>629</v>
      </c>
      <c r="E11" s="85">
        <v>1653.28</v>
      </c>
      <c r="F11" s="85">
        <v>1530.28</v>
      </c>
      <c r="G11" s="85">
        <v>0</v>
      </c>
      <c r="H11" s="85">
        <v>0</v>
      </c>
      <c r="I11" s="85">
        <v>0</v>
      </c>
      <c r="J11" s="85">
        <v>0</v>
      </c>
      <c r="K11" s="85">
        <v>0</v>
      </c>
      <c r="L11" s="85">
        <v>0</v>
      </c>
      <c r="M11" s="85"/>
      <c r="N11" s="85">
        <v>123</v>
      </c>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row>
    <row r="12" spans="1:247" s="10" customFormat="1" ht="12">
      <c r="A12" s="91"/>
      <c r="B12" s="91" t="s">
        <v>439</v>
      </c>
      <c r="C12" s="91"/>
      <c r="D12" s="92" t="s">
        <v>597</v>
      </c>
      <c r="E12" s="85">
        <v>1653.28</v>
      </c>
      <c r="F12" s="85">
        <v>1530.28</v>
      </c>
      <c r="G12" s="85">
        <v>0</v>
      </c>
      <c r="H12" s="85">
        <v>0</v>
      </c>
      <c r="I12" s="85">
        <v>0</v>
      </c>
      <c r="J12" s="85">
        <v>0</v>
      </c>
      <c r="K12" s="85">
        <v>0</v>
      </c>
      <c r="L12" s="85">
        <v>0</v>
      </c>
      <c r="M12" s="85"/>
      <c r="N12" s="85">
        <v>123</v>
      </c>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row>
    <row r="13" spans="1:247" s="10" customFormat="1" ht="12">
      <c r="A13" s="91" t="s">
        <v>398</v>
      </c>
      <c r="B13" s="91" t="s">
        <v>398</v>
      </c>
      <c r="C13" s="91" t="s">
        <v>399</v>
      </c>
      <c r="D13" s="92" t="s">
        <v>598</v>
      </c>
      <c r="E13" s="85">
        <v>1653.28</v>
      </c>
      <c r="F13" s="85">
        <v>1530.28</v>
      </c>
      <c r="G13" s="85">
        <v>0</v>
      </c>
      <c r="H13" s="85">
        <v>0</v>
      </c>
      <c r="I13" s="85">
        <v>0</v>
      </c>
      <c r="J13" s="85">
        <v>0</v>
      </c>
      <c r="K13" s="85">
        <v>0</v>
      </c>
      <c r="L13" s="85">
        <v>0</v>
      </c>
      <c r="M13" s="85"/>
      <c r="N13" s="85">
        <v>123</v>
      </c>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row>
    <row r="14" spans="1:247" s="10" customFormat="1" ht="12">
      <c r="A14" s="91" t="s">
        <v>650</v>
      </c>
      <c r="B14" s="91"/>
      <c r="C14" s="91"/>
      <c r="D14" s="92" t="s">
        <v>630</v>
      </c>
      <c r="E14" s="85">
        <v>29.2</v>
      </c>
      <c r="F14" s="85">
        <v>29.2</v>
      </c>
      <c r="G14" s="85">
        <v>0</v>
      </c>
      <c r="H14" s="85">
        <v>0</v>
      </c>
      <c r="I14" s="85">
        <v>0</v>
      </c>
      <c r="J14" s="85">
        <v>0</v>
      </c>
      <c r="K14" s="85">
        <v>0</v>
      </c>
      <c r="L14" s="85">
        <v>0</v>
      </c>
      <c r="M14" s="85"/>
      <c r="N14" s="85">
        <v>0</v>
      </c>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row>
    <row r="15" spans="1:247" s="10" customFormat="1" ht="12">
      <c r="A15" s="91"/>
      <c r="B15" s="91" t="s">
        <v>403</v>
      </c>
      <c r="C15" s="91"/>
      <c r="D15" s="92" t="s">
        <v>631</v>
      </c>
      <c r="E15" s="85">
        <v>29.2</v>
      </c>
      <c r="F15" s="85">
        <v>29.2</v>
      </c>
      <c r="G15" s="85">
        <v>0</v>
      </c>
      <c r="H15" s="85">
        <v>0</v>
      </c>
      <c r="I15" s="85">
        <v>0</v>
      </c>
      <c r="J15" s="85">
        <v>0</v>
      </c>
      <c r="K15" s="85">
        <v>0</v>
      </c>
      <c r="L15" s="85">
        <v>0</v>
      </c>
      <c r="M15" s="85"/>
      <c r="N15" s="85">
        <v>0</v>
      </c>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row>
    <row r="16" spans="1:247" s="10" customFormat="1" ht="12">
      <c r="A16" s="91" t="s">
        <v>398</v>
      </c>
      <c r="B16" s="91" t="s">
        <v>398</v>
      </c>
      <c r="C16" s="91" t="s">
        <v>399</v>
      </c>
      <c r="D16" s="92" t="s">
        <v>632</v>
      </c>
      <c r="E16" s="85">
        <v>29.2</v>
      </c>
      <c r="F16" s="85">
        <v>29.2</v>
      </c>
      <c r="G16" s="85">
        <v>0</v>
      </c>
      <c r="H16" s="85">
        <v>0</v>
      </c>
      <c r="I16" s="85">
        <v>0</v>
      </c>
      <c r="J16" s="85">
        <v>0</v>
      </c>
      <c r="K16" s="85">
        <v>0</v>
      </c>
      <c r="L16" s="85">
        <v>0</v>
      </c>
      <c r="M16" s="85"/>
      <c r="N16" s="85">
        <v>0</v>
      </c>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row>
    <row r="17" spans="1:247" s="10" customFormat="1" ht="12">
      <c r="A17" s="91" t="s">
        <v>395</v>
      </c>
      <c r="B17" s="91"/>
      <c r="C17" s="91"/>
      <c r="D17" s="92" t="s">
        <v>396</v>
      </c>
      <c r="E17" s="85">
        <v>791.69</v>
      </c>
      <c r="F17" s="85">
        <v>791.69</v>
      </c>
      <c r="G17" s="85">
        <v>0</v>
      </c>
      <c r="H17" s="85">
        <v>0</v>
      </c>
      <c r="I17" s="85">
        <v>0</v>
      </c>
      <c r="J17" s="85">
        <v>0</v>
      </c>
      <c r="K17" s="85">
        <v>0</v>
      </c>
      <c r="L17" s="85">
        <v>0</v>
      </c>
      <c r="M17" s="85"/>
      <c r="N17" s="85">
        <v>0</v>
      </c>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row>
    <row r="18" spans="1:247" s="10" customFormat="1" ht="12">
      <c r="A18" s="91"/>
      <c r="B18" s="91" t="s">
        <v>397</v>
      </c>
      <c r="C18" s="91"/>
      <c r="D18" s="92" t="s">
        <v>361</v>
      </c>
      <c r="E18" s="85">
        <v>791.69</v>
      </c>
      <c r="F18" s="85">
        <v>791.69</v>
      </c>
      <c r="G18" s="85">
        <v>0</v>
      </c>
      <c r="H18" s="85">
        <v>0</v>
      </c>
      <c r="I18" s="85">
        <v>0</v>
      </c>
      <c r="J18" s="85">
        <v>0</v>
      </c>
      <c r="K18" s="85">
        <v>0</v>
      </c>
      <c r="L18" s="85">
        <v>0</v>
      </c>
      <c r="M18" s="85"/>
      <c r="N18" s="85">
        <v>0</v>
      </c>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row>
    <row r="19" spans="1:247" s="10" customFormat="1" ht="12">
      <c r="A19" s="91" t="s">
        <v>398</v>
      </c>
      <c r="B19" s="91" t="s">
        <v>398</v>
      </c>
      <c r="C19" s="91" t="s">
        <v>407</v>
      </c>
      <c r="D19" s="92" t="s">
        <v>362</v>
      </c>
      <c r="E19" s="85">
        <v>91.48</v>
      </c>
      <c r="F19" s="85">
        <v>91.48</v>
      </c>
      <c r="G19" s="85">
        <v>0</v>
      </c>
      <c r="H19" s="85">
        <v>0</v>
      </c>
      <c r="I19" s="85">
        <v>0</v>
      </c>
      <c r="J19" s="85">
        <v>0</v>
      </c>
      <c r="K19" s="85">
        <v>0</v>
      </c>
      <c r="L19" s="85">
        <v>0</v>
      </c>
      <c r="M19" s="85"/>
      <c r="N19" s="85">
        <v>0</v>
      </c>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row>
    <row r="20" spans="1:247" s="10" customFormat="1" ht="12">
      <c r="A20" s="91" t="s">
        <v>398</v>
      </c>
      <c r="B20" s="91" t="s">
        <v>398</v>
      </c>
      <c r="C20" s="91" t="s">
        <v>399</v>
      </c>
      <c r="D20" s="92" t="s">
        <v>363</v>
      </c>
      <c r="E20" s="85">
        <v>98.41</v>
      </c>
      <c r="F20" s="85">
        <v>98.41</v>
      </c>
      <c r="G20" s="85">
        <v>0</v>
      </c>
      <c r="H20" s="85">
        <v>0</v>
      </c>
      <c r="I20" s="85">
        <v>0</v>
      </c>
      <c r="J20" s="85">
        <v>0</v>
      </c>
      <c r="K20" s="85">
        <v>0</v>
      </c>
      <c r="L20" s="85">
        <v>0</v>
      </c>
      <c r="M20" s="85"/>
      <c r="N20" s="85">
        <v>0</v>
      </c>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row>
    <row r="21" spans="1:247" s="10" customFormat="1" ht="12">
      <c r="A21" s="91" t="s">
        <v>398</v>
      </c>
      <c r="B21" s="91" t="s">
        <v>398</v>
      </c>
      <c r="C21" s="91" t="s">
        <v>397</v>
      </c>
      <c r="D21" s="92" t="s">
        <v>364</v>
      </c>
      <c r="E21" s="85">
        <v>598.89</v>
      </c>
      <c r="F21" s="85">
        <v>598.89</v>
      </c>
      <c r="G21" s="85">
        <v>0</v>
      </c>
      <c r="H21" s="85">
        <v>0</v>
      </c>
      <c r="I21" s="85">
        <v>0</v>
      </c>
      <c r="J21" s="85">
        <v>0</v>
      </c>
      <c r="K21" s="85">
        <v>0</v>
      </c>
      <c r="L21" s="85">
        <v>0</v>
      </c>
      <c r="M21" s="85"/>
      <c r="N21" s="85">
        <v>0</v>
      </c>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row>
    <row r="22" spans="1:247" s="10" customFormat="1" ht="12">
      <c r="A22" s="91" t="s">
        <v>398</v>
      </c>
      <c r="B22" s="91" t="s">
        <v>398</v>
      </c>
      <c r="C22" s="91" t="s">
        <v>441</v>
      </c>
      <c r="D22" s="92" t="s">
        <v>599</v>
      </c>
      <c r="E22" s="85">
        <v>2.91</v>
      </c>
      <c r="F22" s="85">
        <v>2.91</v>
      </c>
      <c r="G22" s="85">
        <v>0</v>
      </c>
      <c r="H22" s="85">
        <v>0</v>
      </c>
      <c r="I22" s="85">
        <v>0</v>
      </c>
      <c r="J22" s="85">
        <v>0</v>
      </c>
      <c r="K22" s="85">
        <v>0</v>
      </c>
      <c r="L22" s="85">
        <v>0</v>
      </c>
      <c r="M22" s="85"/>
      <c r="N22" s="85">
        <v>0</v>
      </c>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row>
    <row r="23" spans="1:247" s="10" customFormat="1" ht="12">
      <c r="A23" s="91" t="s">
        <v>400</v>
      </c>
      <c r="B23" s="91"/>
      <c r="C23" s="91"/>
      <c r="D23" s="92" t="s">
        <v>401</v>
      </c>
      <c r="E23" s="85">
        <v>295.23</v>
      </c>
      <c r="F23" s="85">
        <v>295.23</v>
      </c>
      <c r="G23" s="85">
        <v>0</v>
      </c>
      <c r="H23" s="85">
        <v>0</v>
      </c>
      <c r="I23" s="85">
        <v>0</v>
      </c>
      <c r="J23" s="85">
        <v>0</v>
      </c>
      <c r="K23" s="85">
        <v>0</v>
      </c>
      <c r="L23" s="85">
        <v>0</v>
      </c>
      <c r="M23" s="85"/>
      <c r="N23" s="85">
        <v>0</v>
      </c>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row>
    <row r="24" spans="1:247" s="10" customFormat="1" ht="12">
      <c r="A24" s="91"/>
      <c r="B24" s="91" t="s">
        <v>402</v>
      </c>
      <c r="C24" s="91"/>
      <c r="D24" s="92" t="s">
        <v>365</v>
      </c>
      <c r="E24" s="85">
        <v>295.23</v>
      </c>
      <c r="F24" s="85">
        <v>295.23</v>
      </c>
      <c r="G24" s="85">
        <v>0</v>
      </c>
      <c r="H24" s="85">
        <v>0</v>
      </c>
      <c r="I24" s="85">
        <v>0</v>
      </c>
      <c r="J24" s="85">
        <v>0</v>
      </c>
      <c r="K24" s="85">
        <v>0</v>
      </c>
      <c r="L24" s="85">
        <v>0</v>
      </c>
      <c r="M24" s="85"/>
      <c r="N24" s="85">
        <v>0</v>
      </c>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row>
    <row r="25" spans="1:247" s="10" customFormat="1" ht="12">
      <c r="A25" s="91" t="s">
        <v>398</v>
      </c>
      <c r="B25" s="91" t="s">
        <v>398</v>
      </c>
      <c r="C25" s="91" t="s">
        <v>407</v>
      </c>
      <c r="D25" s="92" t="s">
        <v>366</v>
      </c>
      <c r="E25" s="85">
        <v>81.19</v>
      </c>
      <c r="F25" s="85">
        <v>81.19</v>
      </c>
      <c r="G25" s="85">
        <v>0</v>
      </c>
      <c r="H25" s="85">
        <v>0</v>
      </c>
      <c r="I25" s="85">
        <v>0</v>
      </c>
      <c r="J25" s="85">
        <v>0</v>
      </c>
      <c r="K25" s="85">
        <v>0</v>
      </c>
      <c r="L25" s="85">
        <v>0</v>
      </c>
      <c r="M25" s="85"/>
      <c r="N25" s="85">
        <v>0</v>
      </c>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row>
    <row r="26" spans="1:247" s="10" customFormat="1" ht="12">
      <c r="A26" s="91" t="s">
        <v>398</v>
      </c>
      <c r="B26" s="91" t="s">
        <v>398</v>
      </c>
      <c r="C26" s="91" t="s">
        <v>399</v>
      </c>
      <c r="D26" s="92" t="s">
        <v>367</v>
      </c>
      <c r="E26" s="85">
        <v>214.04</v>
      </c>
      <c r="F26" s="85">
        <v>214.04</v>
      </c>
      <c r="G26" s="85">
        <v>0</v>
      </c>
      <c r="H26" s="85">
        <v>0</v>
      </c>
      <c r="I26" s="85">
        <v>0</v>
      </c>
      <c r="J26" s="85">
        <v>0</v>
      </c>
      <c r="K26" s="85">
        <v>0</v>
      </c>
      <c r="L26" s="85">
        <v>0</v>
      </c>
      <c r="M26" s="85"/>
      <c r="N26" s="85">
        <v>0</v>
      </c>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row>
    <row r="27" spans="1:247" s="10" customFormat="1" ht="12">
      <c r="A27" s="91" t="s">
        <v>637</v>
      </c>
      <c r="B27" s="91"/>
      <c r="C27" s="91"/>
      <c r="D27" s="92" t="s">
        <v>633</v>
      </c>
      <c r="E27" s="85">
        <v>7514.61</v>
      </c>
      <c r="F27" s="85">
        <v>3739.33</v>
      </c>
      <c r="G27" s="85">
        <v>0</v>
      </c>
      <c r="H27" s="85">
        <v>0</v>
      </c>
      <c r="I27" s="85">
        <v>3.8</v>
      </c>
      <c r="J27" s="85">
        <v>3771.48</v>
      </c>
      <c r="K27" s="85">
        <v>0</v>
      </c>
      <c r="L27" s="85">
        <v>0</v>
      </c>
      <c r="M27" s="85"/>
      <c r="N27" s="85">
        <v>0</v>
      </c>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row>
    <row r="28" spans="1:247" s="10" customFormat="1" ht="12">
      <c r="A28" s="91"/>
      <c r="B28" s="91" t="s">
        <v>407</v>
      </c>
      <c r="C28" s="91"/>
      <c r="D28" s="92" t="s">
        <v>600</v>
      </c>
      <c r="E28" s="85">
        <v>7514.61</v>
      </c>
      <c r="F28" s="85">
        <v>3739.33</v>
      </c>
      <c r="G28" s="85">
        <v>0</v>
      </c>
      <c r="H28" s="85">
        <v>0</v>
      </c>
      <c r="I28" s="85">
        <v>3.8</v>
      </c>
      <c r="J28" s="85">
        <v>3771.48</v>
      </c>
      <c r="K28" s="85">
        <v>0</v>
      </c>
      <c r="L28" s="85">
        <v>0</v>
      </c>
      <c r="M28" s="85"/>
      <c r="N28" s="85">
        <v>0</v>
      </c>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row>
    <row r="29" spans="1:247" s="10" customFormat="1" ht="12">
      <c r="A29" s="91" t="s">
        <v>398</v>
      </c>
      <c r="B29" s="91" t="s">
        <v>398</v>
      </c>
      <c r="C29" s="91" t="s">
        <v>407</v>
      </c>
      <c r="D29" s="92" t="s">
        <v>368</v>
      </c>
      <c r="E29" s="85">
        <v>982.12</v>
      </c>
      <c r="F29" s="85">
        <v>982.12</v>
      </c>
      <c r="G29" s="85">
        <v>0</v>
      </c>
      <c r="H29" s="85">
        <v>0</v>
      </c>
      <c r="I29" s="85">
        <v>0</v>
      </c>
      <c r="J29" s="85">
        <v>0</v>
      </c>
      <c r="K29" s="85">
        <v>0</v>
      </c>
      <c r="L29" s="85">
        <v>0</v>
      </c>
      <c r="M29" s="85"/>
      <c r="N29" s="85">
        <v>0</v>
      </c>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row>
    <row r="30" spans="1:247" s="10" customFormat="1" ht="12">
      <c r="A30" s="91" t="s">
        <v>398</v>
      </c>
      <c r="B30" s="91" t="s">
        <v>398</v>
      </c>
      <c r="C30" s="91" t="s">
        <v>403</v>
      </c>
      <c r="D30" s="92" t="s">
        <v>601</v>
      </c>
      <c r="E30" s="85">
        <v>1659.14</v>
      </c>
      <c r="F30" s="85">
        <v>1659.14</v>
      </c>
      <c r="G30" s="85">
        <v>0</v>
      </c>
      <c r="H30" s="85">
        <v>0</v>
      </c>
      <c r="I30" s="85">
        <v>0</v>
      </c>
      <c r="J30" s="85">
        <v>0</v>
      </c>
      <c r="K30" s="85">
        <v>0</v>
      </c>
      <c r="L30" s="85">
        <v>0</v>
      </c>
      <c r="M30" s="85"/>
      <c r="N30" s="85">
        <v>0</v>
      </c>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row>
    <row r="31" spans="1:247" s="10" customFormat="1" ht="12">
      <c r="A31" s="91" t="s">
        <v>398</v>
      </c>
      <c r="B31" s="91" t="s">
        <v>398</v>
      </c>
      <c r="C31" s="91" t="s">
        <v>441</v>
      </c>
      <c r="D31" s="92" t="s">
        <v>602</v>
      </c>
      <c r="E31" s="85">
        <v>341.87</v>
      </c>
      <c r="F31" s="85">
        <v>328.37</v>
      </c>
      <c r="G31" s="85">
        <v>0</v>
      </c>
      <c r="H31" s="85">
        <v>0</v>
      </c>
      <c r="I31" s="85">
        <v>0</v>
      </c>
      <c r="J31" s="85">
        <v>13.5</v>
      </c>
      <c r="K31" s="85">
        <v>0</v>
      </c>
      <c r="L31" s="85">
        <v>0</v>
      </c>
      <c r="M31" s="85"/>
      <c r="N31" s="85">
        <v>0</v>
      </c>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row>
    <row r="32" spans="1:247" s="10" customFormat="1" ht="12">
      <c r="A32" s="91" t="s">
        <v>398</v>
      </c>
      <c r="B32" s="91" t="s">
        <v>398</v>
      </c>
      <c r="C32" s="91" t="s">
        <v>444</v>
      </c>
      <c r="D32" s="92" t="s">
        <v>603</v>
      </c>
      <c r="E32" s="85">
        <v>99.93</v>
      </c>
      <c r="F32" s="85">
        <v>99.93</v>
      </c>
      <c r="G32" s="85">
        <v>0</v>
      </c>
      <c r="H32" s="85">
        <v>0</v>
      </c>
      <c r="I32" s="85">
        <v>0</v>
      </c>
      <c r="J32" s="85">
        <v>0</v>
      </c>
      <c r="K32" s="85">
        <v>0</v>
      </c>
      <c r="L32" s="85">
        <v>0</v>
      </c>
      <c r="M32" s="85"/>
      <c r="N32" s="85">
        <v>0</v>
      </c>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row>
    <row r="33" spans="1:247" s="10" customFormat="1" ht="12">
      <c r="A33" s="91" t="s">
        <v>398</v>
      </c>
      <c r="B33" s="91" t="s">
        <v>398</v>
      </c>
      <c r="C33" s="91" t="s">
        <v>446</v>
      </c>
      <c r="D33" s="92" t="s">
        <v>604</v>
      </c>
      <c r="E33" s="85">
        <v>238.61</v>
      </c>
      <c r="F33" s="85">
        <v>238.61</v>
      </c>
      <c r="G33" s="85">
        <v>0</v>
      </c>
      <c r="H33" s="85">
        <v>0</v>
      </c>
      <c r="I33" s="85">
        <v>0</v>
      </c>
      <c r="J33" s="85">
        <v>0</v>
      </c>
      <c r="K33" s="85">
        <v>0</v>
      </c>
      <c r="L33" s="85">
        <v>0</v>
      </c>
      <c r="M33" s="85"/>
      <c r="N33" s="85">
        <v>0</v>
      </c>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row>
    <row r="34" spans="1:247" s="10" customFormat="1" ht="12">
      <c r="A34" s="91" t="s">
        <v>398</v>
      </c>
      <c r="B34" s="91" t="s">
        <v>398</v>
      </c>
      <c r="C34" s="91" t="s">
        <v>448</v>
      </c>
      <c r="D34" s="92" t="s">
        <v>605</v>
      </c>
      <c r="E34" s="85">
        <v>216.71</v>
      </c>
      <c r="F34" s="85">
        <v>212.91</v>
      </c>
      <c r="G34" s="85">
        <v>0</v>
      </c>
      <c r="H34" s="85">
        <v>0</v>
      </c>
      <c r="I34" s="85">
        <v>3.8</v>
      </c>
      <c r="J34" s="85">
        <v>0</v>
      </c>
      <c r="K34" s="85">
        <v>0</v>
      </c>
      <c r="L34" s="85">
        <v>0</v>
      </c>
      <c r="M34" s="85"/>
      <c r="N34" s="85">
        <v>0</v>
      </c>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row>
    <row r="35" spans="1:247" s="10" customFormat="1" ht="12">
      <c r="A35" s="91" t="s">
        <v>398</v>
      </c>
      <c r="B35" s="91" t="s">
        <v>398</v>
      </c>
      <c r="C35" s="91" t="s">
        <v>402</v>
      </c>
      <c r="D35" s="92" t="s">
        <v>606</v>
      </c>
      <c r="E35" s="85">
        <v>23.51</v>
      </c>
      <c r="F35" s="85">
        <v>23.51</v>
      </c>
      <c r="G35" s="85">
        <v>0</v>
      </c>
      <c r="H35" s="85">
        <v>0</v>
      </c>
      <c r="I35" s="85">
        <v>0</v>
      </c>
      <c r="J35" s="85">
        <v>0</v>
      </c>
      <c r="K35" s="85">
        <v>0</v>
      </c>
      <c r="L35" s="85">
        <v>0</v>
      </c>
      <c r="M35" s="85"/>
      <c r="N35" s="85">
        <v>0</v>
      </c>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row>
    <row r="36" spans="1:247" s="10" customFormat="1" ht="12">
      <c r="A36" s="91" t="s">
        <v>398</v>
      </c>
      <c r="B36" s="91" t="s">
        <v>398</v>
      </c>
      <c r="C36" s="91" t="s">
        <v>451</v>
      </c>
      <c r="D36" s="92" t="s">
        <v>607</v>
      </c>
      <c r="E36" s="85">
        <v>2.3</v>
      </c>
      <c r="F36" s="85">
        <v>2.3</v>
      </c>
      <c r="G36" s="85">
        <v>0</v>
      </c>
      <c r="H36" s="85">
        <v>0</v>
      </c>
      <c r="I36" s="85">
        <v>0</v>
      </c>
      <c r="J36" s="85">
        <v>0</v>
      </c>
      <c r="K36" s="85">
        <v>0</v>
      </c>
      <c r="L36" s="85">
        <v>0</v>
      </c>
      <c r="M36" s="85"/>
      <c r="N36" s="85">
        <v>0</v>
      </c>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row>
    <row r="37" spans="1:247" s="10" customFormat="1" ht="12">
      <c r="A37" s="91" t="s">
        <v>398</v>
      </c>
      <c r="B37" s="91" t="s">
        <v>398</v>
      </c>
      <c r="C37" s="91" t="s">
        <v>530</v>
      </c>
      <c r="D37" s="92" t="s">
        <v>608</v>
      </c>
      <c r="E37" s="85">
        <v>5</v>
      </c>
      <c r="F37" s="85">
        <v>5</v>
      </c>
      <c r="G37" s="85">
        <v>0</v>
      </c>
      <c r="H37" s="85">
        <v>0</v>
      </c>
      <c r="I37" s="85">
        <v>0</v>
      </c>
      <c r="J37" s="85">
        <v>0</v>
      </c>
      <c r="K37" s="85">
        <v>0</v>
      </c>
      <c r="L37" s="85">
        <v>0</v>
      </c>
      <c r="M37" s="85"/>
      <c r="N37" s="85">
        <v>0</v>
      </c>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row>
    <row r="38" spans="1:14" ht="12">
      <c r="A38" s="91" t="s">
        <v>398</v>
      </c>
      <c r="B38" s="91" t="s">
        <v>398</v>
      </c>
      <c r="C38" s="91" t="s">
        <v>482</v>
      </c>
      <c r="D38" s="92" t="s">
        <v>609</v>
      </c>
      <c r="E38" s="85">
        <v>2.74</v>
      </c>
      <c r="F38" s="85">
        <v>0</v>
      </c>
      <c r="G38" s="85">
        <v>0</v>
      </c>
      <c r="H38" s="85">
        <v>0</v>
      </c>
      <c r="I38" s="85">
        <v>0</v>
      </c>
      <c r="J38" s="85">
        <v>2.74</v>
      </c>
      <c r="K38" s="85">
        <v>0</v>
      </c>
      <c r="L38" s="85">
        <v>0</v>
      </c>
      <c r="M38" s="85"/>
      <c r="N38" s="85">
        <v>0</v>
      </c>
    </row>
    <row r="39" spans="1:14" ht="12">
      <c r="A39" s="91" t="s">
        <v>398</v>
      </c>
      <c r="B39" s="91" t="s">
        <v>398</v>
      </c>
      <c r="C39" s="91" t="s">
        <v>456</v>
      </c>
      <c r="D39" s="92" t="s">
        <v>610</v>
      </c>
      <c r="E39" s="85">
        <v>3942.68</v>
      </c>
      <c r="F39" s="85">
        <v>187.44</v>
      </c>
      <c r="G39" s="85">
        <v>0</v>
      </c>
      <c r="H39" s="85">
        <v>0</v>
      </c>
      <c r="I39" s="85">
        <v>0</v>
      </c>
      <c r="J39" s="85">
        <v>3755.24</v>
      </c>
      <c r="K39" s="85">
        <v>0</v>
      </c>
      <c r="L39" s="85">
        <v>0</v>
      </c>
      <c r="M39" s="85"/>
      <c r="N39" s="85">
        <v>0</v>
      </c>
    </row>
    <row r="40" spans="1:14" ht="12">
      <c r="A40" s="91" t="s">
        <v>405</v>
      </c>
      <c r="B40" s="91"/>
      <c r="C40" s="91"/>
      <c r="D40" s="92" t="s">
        <v>406</v>
      </c>
      <c r="E40" s="85">
        <v>359</v>
      </c>
      <c r="F40" s="85">
        <v>359</v>
      </c>
      <c r="G40" s="85">
        <v>0</v>
      </c>
      <c r="H40" s="85">
        <v>0</v>
      </c>
      <c r="I40" s="85">
        <v>0</v>
      </c>
      <c r="J40" s="85">
        <v>0</v>
      </c>
      <c r="K40" s="85">
        <v>0</v>
      </c>
      <c r="L40" s="85">
        <v>0</v>
      </c>
      <c r="M40" s="85"/>
      <c r="N40" s="85">
        <v>0</v>
      </c>
    </row>
    <row r="41" spans="1:14" ht="12">
      <c r="A41" s="91"/>
      <c r="B41" s="91" t="s">
        <v>399</v>
      </c>
      <c r="C41" s="91"/>
      <c r="D41" s="92" t="s">
        <v>369</v>
      </c>
      <c r="E41" s="85">
        <v>359</v>
      </c>
      <c r="F41" s="85">
        <v>359</v>
      </c>
      <c r="G41" s="85">
        <v>0</v>
      </c>
      <c r="H41" s="85">
        <v>0</v>
      </c>
      <c r="I41" s="85">
        <v>0</v>
      </c>
      <c r="J41" s="85">
        <v>0</v>
      </c>
      <c r="K41" s="85">
        <v>0</v>
      </c>
      <c r="L41" s="85">
        <v>0</v>
      </c>
      <c r="M41" s="85"/>
      <c r="N41" s="85">
        <v>0</v>
      </c>
    </row>
    <row r="42" spans="1:14" ht="12">
      <c r="A42" s="91" t="s">
        <v>398</v>
      </c>
      <c r="B42" s="91" t="s">
        <v>398</v>
      </c>
      <c r="C42" s="91" t="s">
        <v>407</v>
      </c>
      <c r="D42" s="92" t="s">
        <v>370</v>
      </c>
      <c r="E42" s="85">
        <v>359</v>
      </c>
      <c r="F42" s="85">
        <v>359</v>
      </c>
      <c r="G42" s="85">
        <v>0</v>
      </c>
      <c r="H42" s="85">
        <v>0</v>
      </c>
      <c r="I42" s="85">
        <v>0</v>
      </c>
      <c r="J42" s="85">
        <v>0</v>
      </c>
      <c r="K42" s="85">
        <v>0</v>
      </c>
      <c r="L42" s="85">
        <v>0</v>
      </c>
      <c r="M42" s="85"/>
      <c r="N42" s="85">
        <v>0</v>
      </c>
    </row>
    <row r="43" spans="1:14" ht="12">
      <c r="A43" s="91" t="s">
        <v>638</v>
      </c>
      <c r="B43" s="91"/>
      <c r="C43" s="91"/>
      <c r="D43" s="92" t="s">
        <v>634</v>
      </c>
      <c r="E43" s="85">
        <v>262.91</v>
      </c>
      <c r="F43" s="85">
        <v>262.91</v>
      </c>
      <c r="G43" s="85">
        <v>0</v>
      </c>
      <c r="H43" s="85">
        <v>0</v>
      </c>
      <c r="I43" s="85">
        <v>0</v>
      </c>
      <c r="J43" s="85">
        <v>0</v>
      </c>
      <c r="K43" s="85">
        <v>0</v>
      </c>
      <c r="L43" s="85">
        <v>0</v>
      </c>
      <c r="M43" s="85"/>
      <c r="N43" s="85">
        <v>0</v>
      </c>
    </row>
    <row r="44" spans="1:14" ht="12">
      <c r="A44" s="91"/>
      <c r="B44" s="91" t="s">
        <v>407</v>
      </c>
      <c r="C44" s="91"/>
      <c r="D44" s="92" t="s">
        <v>611</v>
      </c>
      <c r="E44" s="85">
        <v>262.91</v>
      </c>
      <c r="F44" s="85">
        <v>262.91</v>
      </c>
      <c r="G44" s="85">
        <v>0</v>
      </c>
      <c r="H44" s="85">
        <v>0</v>
      </c>
      <c r="I44" s="85">
        <v>0</v>
      </c>
      <c r="J44" s="85">
        <v>0</v>
      </c>
      <c r="K44" s="85">
        <v>0</v>
      </c>
      <c r="L44" s="85">
        <v>0</v>
      </c>
      <c r="M44" s="85"/>
      <c r="N44" s="85">
        <v>0</v>
      </c>
    </row>
    <row r="45" spans="1:14" ht="12">
      <c r="A45" s="91" t="s">
        <v>398</v>
      </c>
      <c r="B45" s="91" t="s">
        <v>398</v>
      </c>
      <c r="C45" s="91" t="s">
        <v>404</v>
      </c>
      <c r="D45" s="92" t="s">
        <v>601</v>
      </c>
      <c r="E45" s="85">
        <v>206.91</v>
      </c>
      <c r="F45" s="85">
        <v>206.91</v>
      </c>
      <c r="G45" s="85">
        <v>0</v>
      </c>
      <c r="H45" s="85">
        <v>0</v>
      </c>
      <c r="I45" s="85">
        <v>0</v>
      </c>
      <c r="J45" s="85">
        <v>0</v>
      </c>
      <c r="K45" s="85">
        <v>0</v>
      </c>
      <c r="L45" s="85">
        <v>0</v>
      </c>
      <c r="M45" s="85"/>
      <c r="N45" s="85">
        <v>0</v>
      </c>
    </row>
    <row r="46" spans="1:14" ht="12">
      <c r="A46" s="91" t="s">
        <v>398</v>
      </c>
      <c r="B46" s="91" t="s">
        <v>398</v>
      </c>
      <c r="C46" s="91" t="s">
        <v>456</v>
      </c>
      <c r="D46" s="92" t="s">
        <v>612</v>
      </c>
      <c r="E46" s="85">
        <v>56</v>
      </c>
      <c r="F46" s="85">
        <v>56</v>
      </c>
      <c r="G46" s="85">
        <v>0</v>
      </c>
      <c r="H46" s="85">
        <v>0</v>
      </c>
      <c r="I46" s="85">
        <v>0</v>
      </c>
      <c r="J46" s="85">
        <v>0</v>
      </c>
      <c r="K46" s="85">
        <v>0</v>
      </c>
      <c r="L46" s="85">
        <v>0</v>
      </c>
      <c r="M46" s="85"/>
      <c r="N46" s="85">
        <v>0</v>
      </c>
    </row>
  </sheetData>
  <sheetProtection/>
  <mergeCells count="15">
    <mergeCell ref="A1:N1"/>
    <mergeCell ref="A4:C4"/>
    <mergeCell ref="E4:N4"/>
    <mergeCell ref="F5:G5"/>
    <mergeCell ref="A5:A6"/>
    <mergeCell ref="B5:B6"/>
    <mergeCell ref="C5:C6"/>
    <mergeCell ref="D4:D6"/>
    <mergeCell ref="J5:J6"/>
    <mergeCell ref="K5:K6"/>
    <mergeCell ref="L5:M5"/>
    <mergeCell ref="E5:E6"/>
    <mergeCell ref="H5:H6"/>
    <mergeCell ref="I5:I6"/>
    <mergeCell ref="N5:N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23"/>
  <sheetViews>
    <sheetView showGridLines="0" showZeros="0" zoomScalePageLayoutView="0" workbookViewId="0" topLeftCell="A1">
      <selection activeCell="F5" sqref="F5:F6"/>
    </sheetView>
  </sheetViews>
  <sheetFormatPr defaultColWidth="9.16015625" defaultRowHeight="11.25"/>
  <cols>
    <col min="1" max="1" width="35.5" style="30" customWidth="1"/>
    <col min="2" max="2" width="14.5" style="30" customWidth="1"/>
    <col min="3" max="3" width="11.83203125" style="30" customWidth="1"/>
    <col min="4" max="6" width="14.16015625" style="30" bestFit="1" customWidth="1"/>
    <col min="7" max="7" width="12.16015625" style="30" customWidth="1"/>
    <col min="8" max="8" width="14.16015625" style="30" bestFit="1" customWidth="1"/>
    <col min="9" max="9" width="8.83203125" style="30" customWidth="1"/>
    <col min="10" max="10" width="12.16015625" style="30" customWidth="1"/>
    <col min="11" max="12" width="14.33203125" style="30" customWidth="1"/>
    <col min="13" max="13" width="11" style="30" customWidth="1"/>
    <col min="14" max="14" width="13" style="30" customWidth="1"/>
    <col min="15" max="15" width="11.5" style="30" customWidth="1"/>
    <col min="16" max="16384" width="9.16015625" style="30" customWidth="1"/>
  </cols>
  <sheetData>
    <row r="1" spans="1:15" ht="27">
      <c r="A1" s="241" t="s">
        <v>412</v>
      </c>
      <c r="B1" s="241"/>
      <c r="C1" s="241"/>
      <c r="D1" s="241"/>
      <c r="E1" s="241"/>
      <c r="F1" s="241"/>
      <c r="G1" s="241"/>
      <c r="H1" s="241"/>
      <c r="I1" s="241"/>
      <c r="J1" s="241"/>
      <c r="K1" s="241"/>
      <c r="L1" s="241"/>
      <c r="M1" s="241"/>
      <c r="N1" s="241"/>
      <c r="O1" s="241"/>
    </row>
    <row r="2" spans="14:15" ht="12">
      <c r="N2" s="220" t="s">
        <v>413</v>
      </c>
      <c r="O2" s="220"/>
    </row>
    <row r="3" spans="1:15" ht="12">
      <c r="A3" s="18" t="s">
        <v>353</v>
      </c>
      <c r="B3" s="67"/>
      <c r="C3" s="67"/>
      <c r="D3" s="67"/>
      <c r="E3" s="67"/>
      <c r="F3" s="67"/>
      <c r="G3" s="67"/>
      <c r="H3" s="67"/>
      <c r="I3" s="67"/>
      <c r="J3" s="67"/>
      <c r="K3" s="67"/>
      <c r="N3" s="221" t="s">
        <v>354</v>
      </c>
      <c r="O3" s="221"/>
    </row>
    <row r="4" spans="1:16" s="96" customFormat="1" ht="12">
      <c r="A4" s="215" t="s">
        <v>375</v>
      </c>
      <c r="B4" s="97" t="s">
        <v>414</v>
      </c>
      <c r="C4" s="98"/>
      <c r="D4" s="98"/>
      <c r="E4" s="98"/>
      <c r="F4" s="98"/>
      <c r="G4" s="98"/>
      <c r="H4" s="98"/>
      <c r="I4" s="100"/>
      <c r="J4" s="100"/>
      <c r="K4" s="97" t="s">
        <v>415</v>
      </c>
      <c r="L4" s="98"/>
      <c r="M4" s="98"/>
      <c r="N4" s="98"/>
      <c r="O4" s="101"/>
      <c r="P4" s="10"/>
    </row>
    <row r="5" spans="1:16" s="96" customFormat="1" ht="12">
      <c r="A5" s="226"/>
      <c r="B5" s="215" t="s">
        <v>378</v>
      </c>
      <c r="C5" s="217" t="s">
        <v>359</v>
      </c>
      <c r="D5" s="217"/>
      <c r="E5" s="217" t="s">
        <v>582</v>
      </c>
      <c r="F5" s="217" t="s">
        <v>584</v>
      </c>
      <c r="G5" s="217" t="s">
        <v>586</v>
      </c>
      <c r="H5" s="217" t="s">
        <v>416</v>
      </c>
      <c r="I5" s="217" t="s">
        <v>589</v>
      </c>
      <c r="J5" s="217"/>
      <c r="K5" s="218" t="s">
        <v>378</v>
      </c>
      <c r="L5" s="222" t="s">
        <v>379</v>
      </c>
      <c r="M5" s="223"/>
      <c r="N5" s="224"/>
      <c r="O5" s="218" t="s">
        <v>380</v>
      </c>
      <c r="P5" s="10"/>
    </row>
    <row r="6" spans="1:16" s="96" customFormat="1" ht="36">
      <c r="A6" s="216"/>
      <c r="B6" s="216"/>
      <c r="C6" s="53" t="s">
        <v>381</v>
      </c>
      <c r="D6" s="21" t="s">
        <v>382</v>
      </c>
      <c r="E6" s="217"/>
      <c r="F6" s="217"/>
      <c r="G6" s="217"/>
      <c r="H6" s="217"/>
      <c r="I6" s="53" t="s">
        <v>381</v>
      </c>
      <c r="J6" s="53" t="s">
        <v>593</v>
      </c>
      <c r="K6" s="219"/>
      <c r="L6" s="63" t="s">
        <v>383</v>
      </c>
      <c r="M6" s="63" t="s">
        <v>384</v>
      </c>
      <c r="N6" s="63" t="s">
        <v>385</v>
      </c>
      <c r="O6" s="219"/>
      <c r="P6" s="10"/>
    </row>
    <row r="7" spans="1:16" s="94" customFormat="1" ht="12">
      <c r="A7" s="22" t="s">
        <v>378</v>
      </c>
      <c r="B7" s="161">
        <f>SUM(B8:B22)</f>
        <v>10837.39</v>
      </c>
      <c r="C7" s="161">
        <f aca="true" t="shared" si="0" ref="C7:O7">SUM(C8:C22)</f>
        <v>7060.75</v>
      </c>
      <c r="D7" s="161">
        <f t="shared" si="0"/>
        <v>0</v>
      </c>
      <c r="E7" s="161">
        <f t="shared" si="0"/>
        <v>0</v>
      </c>
      <c r="F7" s="161">
        <f t="shared" si="0"/>
        <v>4</v>
      </c>
      <c r="G7" s="161">
        <f t="shared" si="0"/>
        <v>3772.64</v>
      </c>
      <c r="H7" s="161">
        <f t="shared" si="0"/>
        <v>0</v>
      </c>
      <c r="I7" s="161">
        <f t="shared" si="0"/>
        <v>0</v>
      </c>
      <c r="J7" s="161">
        <f t="shared" si="0"/>
        <v>0</v>
      </c>
      <c r="K7" s="161">
        <f>SUM(K8:K22)</f>
        <v>10836.029999999999</v>
      </c>
      <c r="L7" s="161">
        <f t="shared" si="0"/>
        <v>4609.860000000001</v>
      </c>
      <c r="M7" s="161">
        <f t="shared" si="0"/>
        <v>872.6099999999999</v>
      </c>
      <c r="N7" s="161">
        <f t="shared" si="0"/>
        <v>210.92000000000004</v>
      </c>
      <c r="O7" s="161">
        <f t="shared" si="0"/>
        <v>5142.64</v>
      </c>
      <c r="P7"/>
    </row>
    <row r="8" spans="1:15" ht="12">
      <c r="A8" s="158" t="s">
        <v>642</v>
      </c>
      <c r="B8" s="147">
        <f>C8+E8+F8+G8+H8+I8</f>
        <v>1222.14</v>
      </c>
      <c r="C8" s="147">
        <v>1214.14</v>
      </c>
      <c r="D8" s="82">
        <v>0</v>
      </c>
      <c r="E8" s="82">
        <v>0</v>
      </c>
      <c r="F8" s="147">
        <v>0</v>
      </c>
      <c r="G8" s="147">
        <v>8</v>
      </c>
      <c r="H8" s="82"/>
      <c r="I8" s="82"/>
      <c r="J8" s="82"/>
      <c r="K8" s="112">
        <f>L8+M8+N8+O8</f>
        <v>1221.84</v>
      </c>
      <c r="L8" s="112">
        <v>684.27</v>
      </c>
      <c r="M8" s="112">
        <v>131.79</v>
      </c>
      <c r="N8" s="112">
        <v>93.03</v>
      </c>
      <c r="O8" s="112">
        <v>312.75</v>
      </c>
    </row>
    <row r="9" spans="1:15" ht="12">
      <c r="A9" s="158" t="s">
        <v>649</v>
      </c>
      <c r="B9" s="147">
        <f aca="true" t="shared" si="1" ref="B9:B22">C9+E9+F9+G9+H9+I9</f>
        <v>237.89</v>
      </c>
      <c r="C9" s="147">
        <v>237.89</v>
      </c>
      <c r="D9" s="82"/>
      <c r="E9" s="82"/>
      <c r="F9" s="147">
        <v>0</v>
      </c>
      <c r="G9" s="147">
        <v>0</v>
      </c>
      <c r="H9" s="82"/>
      <c r="I9" s="82"/>
      <c r="J9" s="82"/>
      <c r="K9" s="112">
        <f aca="true" t="shared" si="2" ref="K9:K22">L9+M9+N9+O9</f>
        <v>237.89000000000001</v>
      </c>
      <c r="L9" s="112">
        <v>187.15</v>
      </c>
      <c r="M9" s="112">
        <v>20.69</v>
      </c>
      <c r="N9" s="112">
        <v>3.15</v>
      </c>
      <c r="O9" s="112">
        <v>26.9</v>
      </c>
    </row>
    <row r="10" spans="1:15" ht="12">
      <c r="A10" s="157" t="s">
        <v>615</v>
      </c>
      <c r="B10" s="147">
        <f t="shared" si="1"/>
        <v>22.84</v>
      </c>
      <c r="C10" s="147">
        <v>22.84</v>
      </c>
      <c r="D10" s="82"/>
      <c r="E10" s="82"/>
      <c r="F10" s="147">
        <v>0</v>
      </c>
      <c r="G10" s="147">
        <v>0</v>
      </c>
      <c r="H10" s="82"/>
      <c r="I10" s="82"/>
      <c r="J10" s="82"/>
      <c r="K10" s="112">
        <f t="shared" si="2"/>
        <v>22.84</v>
      </c>
      <c r="L10" s="112">
        <v>15.03</v>
      </c>
      <c r="M10" s="112">
        <v>2.8</v>
      </c>
      <c r="N10" s="112">
        <v>0.01</v>
      </c>
      <c r="O10" s="112">
        <v>5</v>
      </c>
    </row>
    <row r="11" spans="1:15" ht="12">
      <c r="A11" s="157" t="s">
        <v>616</v>
      </c>
      <c r="B11" s="147">
        <f t="shared" si="1"/>
        <v>68.68</v>
      </c>
      <c r="C11" s="147">
        <v>64.68</v>
      </c>
      <c r="D11" s="82"/>
      <c r="E11" s="82"/>
      <c r="F11" s="147">
        <v>4</v>
      </c>
      <c r="G11" s="147">
        <v>0</v>
      </c>
      <c r="H11" s="82"/>
      <c r="I11" s="82"/>
      <c r="J11" s="82"/>
      <c r="K11" s="112">
        <f t="shared" si="2"/>
        <v>68.48</v>
      </c>
      <c r="L11" s="112">
        <v>39.47</v>
      </c>
      <c r="M11" s="112">
        <v>10.39</v>
      </c>
      <c r="N11" s="112">
        <v>0.82</v>
      </c>
      <c r="O11" s="112">
        <v>17.8</v>
      </c>
    </row>
    <row r="12" spans="1:15" ht="12">
      <c r="A12" s="157" t="s">
        <v>617</v>
      </c>
      <c r="B12" s="147">
        <f t="shared" si="1"/>
        <v>439.83</v>
      </c>
      <c r="C12" s="147">
        <v>439.83</v>
      </c>
      <c r="D12" s="82"/>
      <c r="E12" s="82"/>
      <c r="F12" s="147">
        <v>0</v>
      </c>
      <c r="G12" s="147">
        <v>0</v>
      </c>
      <c r="H12" s="82"/>
      <c r="I12" s="82"/>
      <c r="J12" s="82"/>
      <c r="K12" s="112">
        <f t="shared" si="2"/>
        <v>439.83</v>
      </c>
      <c r="L12" s="112">
        <v>363.45</v>
      </c>
      <c r="M12" s="112">
        <v>43.95</v>
      </c>
      <c r="N12" s="112">
        <v>7.43</v>
      </c>
      <c r="O12" s="112">
        <v>25</v>
      </c>
    </row>
    <row r="13" spans="1:15" ht="12">
      <c r="A13" s="157" t="s">
        <v>618</v>
      </c>
      <c r="B13" s="147">
        <f t="shared" si="1"/>
        <v>1909.43</v>
      </c>
      <c r="C13" s="147">
        <v>1909.43</v>
      </c>
      <c r="D13" s="82"/>
      <c r="E13" s="82"/>
      <c r="F13" s="147">
        <v>0</v>
      </c>
      <c r="G13" s="147">
        <v>0</v>
      </c>
      <c r="H13" s="82"/>
      <c r="I13" s="82"/>
      <c r="J13" s="82"/>
      <c r="K13" s="112">
        <f t="shared" si="2"/>
        <v>1909.4299999999998</v>
      </c>
      <c r="L13" s="112">
        <v>1330.97</v>
      </c>
      <c r="M13" s="112">
        <v>398.75</v>
      </c>
      <c r="N13" s="112">
        <v>25.83</v>
      </c>
      <c r="O13" s="112">
        <v>153.88</v>
      </c>
    </row>
    <row r="14" spans="1:15" ht="12">
      <c r="A14" s="157" t="s">
        <v>619</v>
      </c>
      <c r="B14" s="147">
        <f t="shared" si="1"/>
        <v>82.02</v>
      </c>
      <c r="C14" s="147">
        <v>82.02</v>
      </c>
      <c r="D14" s="82"/>
      <c r="E14" s="82"/>
      <c r="F14" s="147">
        <v>0</v>
      </c>
      <c r="G14" s="147">
        <v>0</v>
      </c>
      <c r="H14" s="82"/>
      <c r="I14" s="82"/>
      <c r="J14" s="82"/>
      <c r="K14" s="112">
        <f t="shared" si="2"/>
        <v>82.02</v>
      </c>
      <c r="L14" s="112">
        <v>48.38</v>
      </c>
      <c r="M14" s="112">
        <v>18.62</v>
      </c>
      <c r="N14" s="112">
        <v>9.52</v>
      </c>
      <c r="O14" s="112">
        <v>5.5</v>
      </c>
    </row>
    <row r="15" spans="1:15" ht="12">
      <c r="A15" s="157" t="s">
        <v>620</v>
      </c>
      <c r="B15" s="147">
        <f t="shared" si="1"/>
        <v>798.5500000000001</v>
      </c>
      <c r="C15" s="147">
        <v>781.45</v>
      </c>
      <c r="D15" s="159">
        <v>0</v>
      </c>
      <c r="E15" s="159">
        <v>0</v>
      </c>
      <c r="F15" s="147">
        <v>0</v>
      </c>
      <c r="G15" s="147">
        <v>17.1</v>
      </c>
      <c r="H15" s="159">
        <v>0</v>
      </c>
      <c r="I15" s="159">
        <v>0</v>
      </c>
      <c r="J15" s="159">
        <v>0</v>
      </c>
      <c r="K15" s="112">
        <f t="shared" si="2"/>
        <v>797.6899999999999</v>
      </c>
      <c r="L15" s="112">
        <v>634.05</v>
      </c>
      <c r="M15" s="112">
        <v>57.01</v>
      </c>
      <c r="N15" s="112">
        <v>28.39</v>
      </c>
      <c r="O15" s="112">
        <v>78.24</v>
      </c>
    </row>
    <row r="16" spans="1:15" ht="12">
      <c r="A16" s="157" t="s">
        <v>621</v>
      </c>
      <c r="B16" s="147">
        <f t="shared" si="1"/>
        <v>4130.34</v>
      </c>
      <c r="C16" s="147">
        <v>382.8</v>
      </c>
      <c r="D16" s="159"/>
      <c r="E16" s="159"/>
      <c r="F16" s="147">
        <v>0</v>
      </c>
      <c r="G16" s="147">
        <v>3747.54</v>
      </c>
      <c r="H16" s="159"/>
      <c r="I16" s="159"/>
      <c r="J16" s="159"/>
      <c r="K16" s="112">
        <f t="shared" si="2"/>
        <v>4130.34</v>
      </c>
      <c r="L16" s="112">
        <v>174</v>
      </c>
      <c r="M16" s="112">
        <v>30.87</v>
      </c>
      <c r="N16" s="112">
        <v>12.36</v>
      </c>
      <c r="O16" s="112">
        <v>3913.11</v>
      </c>
    </row>
    <row r="17" spans="1:15" ht="12">
      <c r="A17" s="157" t="s">
        <v>622</v>
      </c>
      <c r="B17" s="147">
        <f t="shared" si="1"/>
        <v>163.99</v>
      </c>
      <c r="C17" s="147">
        <v>163.99</v>
      </c>
      <c r="D17" s="110"/>
      <c r="E17" s="110"/>
      <c r="F17" s="147">
        <v>0</v>
      </c>
      <c r="G17" s="147">
        <v>0</v>
      </c>
      <c r="H17" s="110"/>
      <c r="I17" s="110"/>
      <c r="J17" s="110"/>
      <c r="K17" s="112">
        <f t="shared" si="2"/>
        <v>163.99</v>
      </c>
      <c r="L17" s="112">
        <v>119.65</v>
      </c>
      <c r="M17" s="112">
        <v>7.15</v>
      </c>
      <c r="N17" s="112">
        <v>0.02</v>
      </c>
      <c r="O17" s="112">
        <v>37.17</v>
      </c>
    </row>
    <row r="18" spans="1:15" ht="12">
      <c r="A18" s="157" t="s">
        <v>623</v>
      </c>
      <c r="B18" s="147">
        <f t="shared" si="1"/>
        <v>230.46</v>
      </c>
      <c r="C18" s="147">
        <v>230.46</v>
      </c>
      <c r="D18" s="99"/>
      <c r="E18" s="99"/>
      <c r="F18" s="147">
        <v>0</v>
      </c>
      <c r="G18" s="147">
        <v>0</v>
      </c>
      <c r="H18" s="99"/>
      <c r="I18" s="99"/>
      <c r="J18" s="99"/>
      <c r="K18" s="112">
        <f t="shared" si="2"/>
        <v>230.46</v>
      </c>
      <c r="L18" s="112">
        <v>126.37</v>
      </c>
      <c r="M18" s="112">
        <v>34.79</v>
      </c>
      <c r="N18" s="112">
        <v>1.68</v>
      </c>
      <c r="O18" s="112">
        <v>67.62</v>
      </c>
    </row>
    <row r="19" spans="1:15" ht="12">
      <c r="A19" s="157" t="s">
        <v>624</v>
      </c>
      <c r="B19" s="147">
        <f t="shared" si="1"/>
        <v>349.51</v>
      </c>
      <c r="C19" s="147">
        <v>349.51</v>
      </c>
      <c r="D19" s="99"/>
      <c r="E19" s="99"/>
      <c r="F19" s="147">
        <v>0</v>
      </c>
      <c r="G19" s="147">
        <v>0</v>
      </c>
      <c r="H19" s="107"/>
      <c r="I19" s="107"/>
      <c r="J19" s="107"/>
      <c r="K19" s="112">
        <f t="shared" si="2"/>
        <v>349.51</v>
      </c>
      <c r="L19" s="112">
        <v>131.45</v>
      </c>
      <c r="M19" s="112">
        <v>25.78</v>
      </c>
      <c r="N19" s="112">
        <v>1.1</v>
      </c>
      <c r="O19" s="112">
        <v>191.18</v>
      </c>
    </row>
    <row r="20" spans="1:15" ht="12">
      <c r="A20" s="157" t="s">
        <v>625</v>
      </c>
      <c r="B20" s="147">
        <f t="shared" si="1"/>
        <v>733.31</v>
      </c>
      <c r="C20" s="147">
        <v>733.31</v>
      </c>
      <c r="D20" s="159">
        <v>0</v>
      </c>
      <c r="E20" s="159">
        <v>0</v>
      </c>
      <c r="F20" s="147">
        <v>0</v>
      </c>
      <c r="G20" s="147">
        <v>0</v>
      </c>
      <c r="H20" s="159">
        <v>0</v>
      </c>
      <c r="I20" s="159">
        <v>0</v>
      </c>
      <c r="J20" s="159">
        <v>0</v>
      </c>
      <c r="K20" s="112">
        <f t="shared" si="2"/>
        <v>733.31</v>
      </c>
      <c r="L20" s="112">
        <v>461.69</v>
      </c>
      <c r="M20" s="112">
        <v>49.27</v>
      </c>
      <c r="N20" s="112">
        <v>18.36</v>
      </c>
      <c r="O20" s="112">
        <v>203.99</v>
      </c>
    </row>
    <row r="21" spans="1:15" ht="12">
      <c r="A21" s="157" t="s">
        <v>626</v>
      </c>
      <c r="B21" s="147">
        <f t="shared" si="1"/>
        <v>122.16</v>
      </c>
      <c r="C21" s="147">
        <v>122.16</v>
      </c>
      <c r="D21" s="99"/>
      <c r="E21" s="99"/>
      <c r="F21" s="147">
        <v>0</v>
      </c>
      <c r="G21" s="147">
        <v>0</v>
      </c>
      <c r="H21" s="99"/>
      <c r="I21" s="99"/>
      <c r="J21" s="99"/>
      <c r="K21" s="112">
        <f t="shared" si="2"/>
        <v>122.16000000000001</v>
      </c>
      <c r="L21" s="112">
        <v>58.09</v>
      </c>
      <c r="M21" s="112">
        <v>15.56</v>
      </c>
      <c r="N21" s="112">
        <v>0.01</v>
      </c>
      <c r="O21" s="112">
        <v>48.5</v>
      </c>
    </row>
    <row r="22" spans="1:15" ht="12">
      <c r="A22" s="157" t="s">
        <v>627</v>
      </c>
      <c r="B22" s="147">
        <f t="shared" si="1"/>
        <v>326.24</v>
      </c>
      <c r="C22" s="147">
        <v>326.24</v>
      </c>
      <c r="D22" s="159">
        <v>0</v>
      </c>
      <c r="E22" s="159">
        <v>0</v>
      </c>
      <c r="F22" s="147">
        <v>0</v>
      </c>
      <c r="G22" s="147">
        <v>0</v>
      </c>
      <c r="H22" s="159">
        <v>0</v>
      </c>
      <c r="I22" s="159">
        <v>0</v>
      </c>
      <c r="J22" s="159">
        <v>0</v>
      </c>
      <c r="K22" s="112">
        <f t="shared" si="2"/>
        <v>326.24</v>
      </c>
      <c r="L22" s="112">
        <v>235.84</v>
      </c>
      <c r="M22" s="112">
        <v>25.19</v>
      </c>
      <c r="N22" s="112">
        <v>9.21</v>
      </c>
      <c r="O22" s="112">
        <v>56</v>
      </c>
    </row>
    <row r="23" spans="1:15" ht="12">
      <c r="A23" s="52"/>
      <c r="B23" s="82">
        <f>SUM(C23:H23)</f>
        <v>0</v>
      </c>
      <c r="C23" s="107"/>
      <c r="D23" s="107"/>
      <c r="E23" s="107"/>
      <c r="F23" s="107"/>
      <c r="G23" s="107"/>
      <c r="H23" s="108"/>
      <c r="I23" s="46"/>
      <c r="J23" s="46"/>
      <c r="K23" s="46"/>
      <c r="L23" s="46"/>
      <c r="M23" s="46"/>
      <c r="N23" s="46"/>
      <c r="O23" s="46"/>
    </row>
  </sheetData>
  <sheetProtection/>
  <mergeCells count="14">
    <mergeCell ref="O5:O6"/>
    <mergeCell ref="G5:G6"/>
    <mergeCell ref="H5:H6"/>
    <mergeCell ref="I5:J5"/>
    <mergeCell ref="B5:B6"/>
    <mergeCell ref="E5:E6"/>
    <mergeCell ref="F5:F6"/>
    <mergeCell ref="K5:K6"/>
    <mergeCell ref="A1:O1"/>
    <mergeCell ref="N2:O2"/>
    <mergeCell ref="N3:O3"/>
    <mergeCell ref="C5:D5"/>
    <mergeCell ref="L5:N5"/>
    <mergeCell ref="A4:A6"/>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48"/>
  <sheetViews>
    <sheetView showGridLines="0" showZeros="0" zoomScalePageLayoutView="0" workbookViewId="0" topLeftCell="A241">
      <selection activeCell="A60" sqref="A60"/>
    </sheetView>
  </sheetViews>
  <sheetFormatPr defaultColWidth="9.16015625" defaultRowHeight="11.25"/>
  <cols>
    <col min="1" max="1" width="27.5" style="30" customWidth="1"/>
    <col min="2" max="4" width="7.5" style="30" customWidth="1"/>
    <col min="5" max="5" width="40" style="30" customWidth="1"/>
    <col min="6" max="6" width="18.16015625" style="30" customWidth="1"/>
    <col min="7" max="10" width="14.83203125" style="30" customWidth="1"/>
    <col min="11" max="16384" width="9.16015625" style="30" customWidth="1"/>
  </cols>
  <sheetData>
    <row r="1" spans="1:10" ht="27">
      <c r="A1" s="241" t="s">
        <v>417</v>
      </c>
      <c r="B1" s="241"/>
      <c r="C1" s="241"/>
      <c r="D1" s="241"/>
      <c r="E1" s="241"/>
      <c r="F1" s="241"/>
      <c r="G1" s="241"/>
      <c r="H1" s="241"/>
      <c r="I1" s="241"/>
      <c r="J1" s="241"/>
    </row>
    <row r="2" spans="9:10" ht="12">
      <c r="I2" s="220" t="s">
        <v>418</v>
      </c>
      <c r="J2" s="220"/>
    </row>
    <row r="3" spans="1:10" ht="12">
      <c r="A3" s="18" t="s">
        <v>353</v>
      </c>
      <c r="B3" s="67"/>
      <c r="C3" s="67"/>
      <c r="D3" s="67"/>
      <c r="E3" s="67"/>
      <c r="F3" s="67"/>
      <c r="G3" s="67"/>
      <c r="H3" s="67"/>
      <c r="I3" s="221" t="s">
        <v>354</v>
      </c>
      <c r="J3" s="221"/>
    </row>
    <row r="4" spans="1:10" s="29" customFormat="1" ht="12">
      <c r="A4" s="238" t="s">
        <v>375</v>
      </c>
      <c r="B4" s="234" t="s">
        <v>388</v>
      </c>
      <c r="C4" s="234"/>
      <c r="D4" s="234"/>
      <c r="E4" s="229" t="s">
        <v>389</v>
      </c>
      <c r="F4" s="242" t="s">
        <v>419</v>
      </c>
      <c r="G4" s="243"/>
      <c r="H4" s="243"/>
      <c r="I4" s="243"/>
      <c r="J4" s="244"/>
    </row>
    <row r="5" spans="1:10" s="29" customFormat="1" ht="12">
      <c r="A5" s="245"/>
      <c r="B5" s="238" t="s">
        <v>390</v>
      </c>
      <c r="C5" s="238" t="s">
        <v>391</v>
      </c>
      <c r="D5" s="238" t="s">
        <v>392</v>
      </c>
      <c r="E5" s="230"/>
      <c r="F5" s="218" t="s">
        <v>378</v>
      </c>
      <c r="G5" s="222" t="s">
        <v>379</v>
      </c>
      <c r="H5" s="223"/>
      <c r="I5" s="224"/>
      <c r="J5" s="218" t="s">
        <v>380</v>
      </c>
    </row>
    <row r="6" spans="1:12" s="29" customFormat="1" ht="24">
      <c r="A6" s="239"/>
      <c r="B6" s="239"/>
      <c r="C6" s="239"/>
      <c r="D6" s="239"/>
      <c r="E6" s="231"/>
      <c r="F6" s="219"/>
      <c r="G6" s="63" t="s">
        <v>383</v>
      </c>
      <c r="H6" s="63" t="s">
        <v>384</v>
      </c>
      <c r="I6" s="63" t="s">
        <v>385</v>
      </c>
      <c r="J6" s="219"/>
      <c r="K6" s="36"/>
      <c r="L6" s="36"/>
    </row>
    <row r="7" spans="1:12" s="29" customFormat="1" ht="12">
      <c r="A7" s="68" t="s">
        <v>651</v>
      </c>
      <c r="B7" s="69"/>
      <c r="C7" s="69"/>
      <c r="D7" s="69"/>
      <c r="E7" s="70"/>
      <c r="F7" s="155">
        <f>F8+F29+F45+F60+F75+F90+F104+F119+F135+F154+F169+F184+F199+F215+F233</f>
        <v>10836.029999999999</v>
      </c>
      <c r="G7" s="71">
        <f>G8+G29+G45+G60+G75+G90+G104+G119+G135+G154+G169+G184+G199+G215+G233</f>
        <v>4609.860000000001</v>
      </c>
      <c r="H7" s="71">
        <f>H8+H29+H45+H60+H75+H90+H104+H119+H135+H154+H169+H184+H199+H215+H233</f>
        <v>872.6099999999999</v>
      </c>
      <c r="I7" s="71">
        <f>I8+I29+I45+I60+I75+I90+I104+I119+I135+I154+I169+I184+I199+I215+I233</f>
        <v>210.92000000000004</v>
      </c>
      <c r="J7" s="71">
        <f>J8+J29+J45+J60+J75+J90+J104+J119+J135+J154+J169+J184+J199+J215+J233</f>
        <v>5142.64</v>
      </c>
      <c r="K7" s="36"/>
      <c r="L7" s="36"/>
    </row>
    <row r="8" spans="1:10" ht="12">
      <c r="A8" s="52" t="s">
        <v>648</v>
      </c>
      <c r="B8" s="27"/>
      <c r="C8" s="27"/>
      <c r="D8" s="27"/>
      <c r="E8" s="92" t="s">
        <v>378</v>
      </c>
      <c r="F8" s="112">
        <v>1221.84</v>
      </c>
      <c r="G8" s="112">
        <v>684.27</v>
      </c>
      <c r="H8" s="112">
        <v>131.79</v>
      </c>
      <c r="I8" s="112">
        <v>93.03</v>
      </c>
      <c r="J8" s="112">
        <v>312.75</v>
      </c>
    </row>
    <row r="9" spans="2:10" ht="12">
      <c r="B9" s="154">
        <v>208</v>
      </c>
      <c r="C9" s="154"/>
      <c r="D9" s="154"/>
      <c r="E9" s="92" t="s">
        <v>396</v>
      </c>
      <c r="F9" s="112">
        <v>165.41</v>
      </c>
      <c r="G9" s="112">
        <v>88.46</v>
      </c>
      <c r="H9" s="112">
        <v>16.17</v>
      </c>
      <c r="I9" s="112">
        <v>60.78</v>
      </c>
      <c r="J9" s="112">
        <v>0</v>
      </c>
    </row>
    <row r="10" spans="1:10" ht="12">
      <c r="A10" s="52"/>
      <c r="B10" s="154"/>
      <c r="C10" s="154">
        <v>5</v>
      </c>
      <c r="D10" s="154"/>
      <c r="E10" s="92" t="s">
        <v>361</v>
      </c>
      <c r="F10" s="112">
        <v>165.41</v>
      </c>
      <c r="G10" s="112">
        <v>88.46</v>
      </c>
      <c r="H10" s="112">
        <v>16.17</v>
      </c>
      <c r="I10" s="112">
        <v>60.78</v>
      </c>
      <c r="J10" s="112">
        <v>0</v>
      </c>
    </row>
    <row r="11" spans="1:10" ht="12">
      <c r="A11" s="52"/>
      <c r="B11" s="154">
        <v>208</v>
      </c>
      <c r="C11" s="154">
        <v>5</v>
      </c>
      <c r="D11" s="154">
        <v>1</v>
      </c>
      <c r="E11" s="92" t="s">
        <v>362</v>
      </c>
      <c r="F11" s="112">
        <v>76.95</v>
      </c>
      <c r="G11" s="112">
        <v>0</v>
      </c>
      <c r="H11" s="112">
        <v>16.17</v>
      </c>
      <c r="I11" s="112">
        <v>60.78</v>
      </c>
      <c r="J11" s="112">
        <v>0</v>
      </c>
    </row>
    <row r="12" spans="1:10" ht="12">
      <c r="A12" s="52"/>
      <c r="B12" s="154">
        <v>208</v>
      </c>
      <c r="C12" s="154">
        <v>5</v>
      </c>
      <c r="D12" s="154">
        <v>5</v>
      </c>
      <c r="E12" s="92" t="s">
        <v>364</v>
      </c>
      <c r="F12" s="112">
        <v>88.46</v>
      </c>
      <c r="G12" s="112">
        <v>88.46</v>
      </c>
      <c r="H12" s="112">
        <v>0</v>
      </c>
      <c r="I12" s="112">
        <v>0</v>
      </c>
      <c r="J12" s="112">
        <v>0</v>
      </c>
    </row>
    <row r="13" spans="1:10" ht="12">
      <c r="A13" s="52"/>
      <c r="B13" s="154">
        <v>210</v>
      </c>
      <c r="C13" s="154"/>
      <c r="D13" s="154"/>
      <c r="E13" s="92" t="s">
        <v>401</v>
      </c>
      <c r="F13" s="112">
        <v>59.08</v>
      </c>
      <c r="G13" s="112">
        <v>59.08</v>
      </c>
      <c r="H13" s="112">
        <v>0</v>
      </c>
      <c r="I13" s="112">
        <v>0</v>
      </c>
      <c r="J13" s="112">
        <v>0</v>
      </c>
    </row>
    <row r="14" spans="1:10" ht="12">
      <c r="A14" s="52"/>
      <c r="B14" s="154"/>
      <c r="C14" s="154">
        <v>11</v>
      </c>
      <c r="D14" s="154"/>
      <c r="E14" s="92" t="s">
        <v>365</v>
      </c>
      <c r="F14" s="112">
        <v>59.08</v>
      </c>
      <c r="G14" s="112">
        <v>59.08</v>
      </c>
      <c r="H14" s="112">
        <v>0</v>
      </c>
      <c r="I14" s="112">
        <v>0</v>
      </c>
      <c r="J14" s="112">
        <v>0</v>
      </c>
    </row>
    <row r="15" spans="1:10" ht="12">
      <c r="A15" s="52"/>
      <c r="B15" s="154">
        <v>210</v>
      </c>
      <c r="C15" s="154">
        <v>11</v>
      </c>
      <c r="D15" s="154">
        <v>1</v>
      </c>
      <c r="E15" s="92" t="s">
        <v>366</v>
      </c>
      <c r="F15" s="112">
        <v>59.08</v>
      </c>
      <c r="G15" s="112">
        <v>59.08</v>
      </c>
      <c r="H15" s="112">
        <v>0</v>
      </c>
      <c r="I15" s="112">
        <v>0</v>
      </c>
      <c r="J15" s="112">
        <v>0</v>
      </c>
    </row>
    <row r="16" spans="1:10" ht="12">
      <c r="A16" s="52"/>
      <c r="B16" s="154">
        <v>213</v>
      </c>
      <c r="C16" s="154"/>
      <c r="D16" s="154"/>
      <c r="E16" s="92" t="s">
        <v>633</v>
      </c>
      <c r="F16" s="112">
        <v>944.24</v>
      </c>
      <c r="G16" s="112">
        <v>483.62</v>
      </c>
      <c r="H16" s="112">
        <v>115.62</v>
      </c>
      <c r="I16" s="112">
        <v>32.25</v>
      </c>
      <c r="J16" s="112">
        <v>312.75</v>
      </c>
    </row>
    <row r="17" spans="1:10" ht="12">
      <c r="A17" s="52"/>
      <c r="B17" s="154"/>
      <c r="C17" s="154">
        <v>1</v>
      </c>
      <c r="D17" s="154"/>
      <c r="E17" s="92" t="s">
        <v>600</v>
      </c>
      <c r="F17" s="112">
        <v>944.24</v>
      </c>
      <c r="G17" s="112">
        <v>483.62</v>
      </c>
      <c r="H17" s="112">
        <v>115.62</v>
      </c>
      <c r="I17" s="112">
        <v>32.25</v>
      </c>
      <c r="J17" s="112">
        <v>312.75</v>
      </c>
    </row>
    <row r="18" spans="1:10" ht="12">
      <c r="A18" s="52"/>
      <c r="B18" s="154">
        <v>213</v>
      </c>
      <c r="C18" s="154">
        <v>1</v>
      </c>
      <c r="D18" s="154">
        <v>1</v>
      </c>
      <c r="E18" s="92" t="s">
        <v>368</v>
      </c>
      <c r="F18" s="112">
        <v>631.49</v>
      </c>
      <c r="G18" s="112">
        <v>483.62</v>
      </c>
      <c r="H18" s="112">
        <v>115.62</v>
      </c>
      <c r="I18" s="112">
        <v>32.25</v>
      </c>
      <c r="J18" s="112">
        <v>0</v>
      </c>
    </row>
    <row r="19" spans="1:10" ht="12">
      <c r="A19" s="52"/>
      <c r="B19" s="154">
        <v>213</v>
      </c>
      <c r="C19" s="154">
        <v>1</v>
      </c>
      <c r="D19" s="154">
        <v>6</v>
      </c>
      <c r="E19" s="92" t="s">
        <v>602</v>
      </c>
      <c r="F19" s="112">
        <v>65</v>
      </c>
      <c r="G19" s="112">
        <v>0</v>
      </c>
      <c r="H19" s="112">
        <v>0</v>
      </c>
      <c r="I19" s="112">
        <v>0</v>
      </c>
      <c r="J19" s="112">
        <v>65</v>
      </c>
    </row>
    <row r="20" spans="1:10" ht="12">
      <c r="A20" s="52"/>
      <c r="B20" s="154">
        <v>213</v>
      </c>
      <c r="C20" s="154">
        <v>1</v>
      </c>
      <c r="D20" s="154">
        <v>8</v>
      </c>
      <c r="E20" s="92" t="s">
        <v>603</v>
      </c>
      <c r="F20" s="112">
        <v>2</v>
      </c>
      <c r="G20" s="112">
        <v>0</v>
      </c>
      <c r="H20" s="112">
        <v>0</v>
      </c>
      <c r="I20" s="112">
        <v>0</v>
      </c>
      <c r="J20" s="112">
        <v>2</v>
      </c>
    </row>
    <row r="21" spans="1:10" ht="12">
      <c r="A21" s="52"/>
      <c r="B21" s="154">
        <v>213</v>
      </c>
      <c r="C21" s="154">
        <v>1</v>
      </c>
      <c r="D21" s="154">
        <v>9</v>
      </c>
      <c r="E21" s="92" t="s">
        <v>604</v>
      </c>
      <c r="F21" s="112">
        <v>19.8</v>
      </c>
      <c r="G21" s="112">
        <v>0</v>
      </c>
      <c r="H21" s="112">
        <v>0</v>
      </c>
      <c r="I21" s="112">
        <v>0</v>
      </c>
      <c r="J21" s="112">
        <v>19.8</v>
      </c>
    </row>
    <row r="22" spans="1:10" ht="12">
      <c r="A22" s="52"/>
      <c r="B22" s="154">
        <v>213</v>
      </c>
      <c r="C22" s="154">
        <v>1</v>
      </c>
      <c r="D22" s="154">
        <v>11</v>
      </c>
      <c r="E22" s="92" t="s">
        <v>606</v>
      </c>
      <c r="F22" s="112">
        <v>23.51</v>
      </c>
      <c r="G22" s="112">
        <v>0</v>
      </c>
      <c r="H22" s="112">
        <v>0</v>
      </c>
      <c r="I22" s="112">
        <v>0</v>
      </c>
      <c r="J22" s="112">
        <v>23.51</v>
      </c>
    </row>
    <row r="23" spans="1:10" ht="12">
      <c r="A23" s="52"/>
      <c r="B23" s="154">
        <v>213</v>
      </c>
      <c r="C23" s="154">
        <v>1</v>
      </c>
      <c r="D23" s="154">
        <v>12</v>
      </c>
      <c r="E23" s="92" t="s">
        <v>607</v>
      </c>
      <c r="F23" s="112">
        <v>2.3</v>
      </c>
      <c r="G23" s="112">
        <v>0</v>
      </c>
      <c r="H23" s="112">
        <v>0</v>
      </c>
      <c r="I23" s="112">
        <v>0</v>
      </c>
      <c r="J23" s="112">
        <v>2.3</v>
      </c>
    </row>
    <row r="24" spans="1:10" ht="12">
      <c r="A24" s="52"/>
      <c r="B24" s="154">
        <v>213</v>
      </c>
      <c r="C24" s="154">
        <v>1</v>
      </c>
      <c r="D24" s="154">
        <v>22</v>
      </c>
      <c r="E24" s="92" t="s">
        <v>608</v>
      </c>
      <c r="F24" s="112">
        <v>5</v>
      </c>
      <c r="G24" s="112">
        <v>0</v>
      </c>
      <c r="H24" s="112">
        <v>0</v>
      </c>
      <c r="I24" s="112">
        <v>0</v>
      </c>
      <c r="J24" s="112">
        <v>5</v>
      </c>
    </row>
    <row r="25" spans="1:10" ht="12">
      <c r="A25" s="52"/>
      <c r="B25" s="154">
        <v>213</v>
      </c>
      <c r="C25" s="154">
        <v>1</v>
      </c>
      <c r="D25" s="154">
        <v>99</v>
      </c>
      <c r="E25" s="92" t="s">
        <v>610</v>
      </c>
      <c r="F25" s="112">
        <v>195.14</v>
      </c>
      <c r="G25" s="112">
        <v>0</v>
      </c>
      <c r="H25" s="112">
        <v>0</v>
      </c>
      <c r="I25" s="112">
        <v>0</v>
      </c>
      <c r="J25" s="112">
        <v>195.14</v>
      </c>
    </row>
    <row r="26" spans="1:10" ht="12">
      <c r="A26" s="52"/>
      <c r="B26" s="154">
        <v>221</v>
      </c>
      <c r="C26" s="154"/>
      <c r="D26" s="154"/>
      <c r="E26" s="92" t="s">
        <v>406</v>
      </c>
      <c r="F26" s="112">
        <v>53.11</v>
      </c>
      <c r="G26" s="112">
        <v>53.11</v>
      </c>
      <c r="H26" s="112">
        <v>0</v>
      </c>
      <c r="I26" s="112">
        <v>0</v>
      </c>
      <c r="J26" s="112">
        <v>0</v>
      </c>
    </row>
    <row r="27" spans="1:10" ht="12">
      <c r="A27" s="52"/>
      <c r="B27" s="154"/>
      <c r="C27" s="154">
        <v>2</v>
      </c>
      <c r="D27" s="154"/>
      <c r="E27" s="92" t="s">
        <v>369</v>
      </c>
      <c r="F27" s="112">
        <v>53.11</v>
      </c>
      <c r="G27" s="112">
        <v>53.11</v>
      </c>
      <c r="H27" s="112">
        <v>0</v>
      </c>
      <c r="I27" s="112">
        <v>0</v>
      </c>
      <c r="J27" s="112">
        <v>0</v>
      </c>
    </row>
    <row r="28" spans="1:10" ht="12">
      <c r="A28" s="52"/>
      <c r="B28" s="154">
        <v>221</v>
      </c>
      <c r="C28" s="154">
        <v>2</v>
      </c>
      <c r="D28" s="154">
        <v>1</v>
      </c>
      <c r="E28" s="92" t="s">
        <v>370</v>
      </c>
      <c r="F28" s="112">
        <v>53.11</v>
      </c>
      <c r="G28" s="112">
        <v>53.11</v>
      </c>
      <c r="H28" s="112">
        <v>0</v>
      </c>
      <c r="I28" s="112">
        <v>0</v>
      </c>
      <c r="J28" s="112">
        <v>0</v>
      </c>
    </row>
    <row r="29" spans="1:10" ht="12">
      <c r="A29" s="52" t="s">
        <v>614</v>
      </c>
      <c r="B29" s="154"/>
      <c r="C29" s="154"/>
      <c r="D29" s="154"/>
      <c r="E29" s="92" t="s">
        <v>378</v>
      </c>
      <c r="F29" s="112">
        <v>237.89</v>
      </c>
      <c r="G29" s="112">
        <v>187.15</v>
      </c>
      <c r="H29" s="112">
        <v>20.69</v>
      </c>
      <c r="I29" s="112">
        <v>3.15</v>
      </c>
      <c r="J29" s="112">
        <v>26.9</v>
      </c>
    </row>
    <row r="30" spans="1:10" ht="12">
      <c r="A30" s="52"/>
      <c r="B30" s="154">
        <v>208</v>
      </c>
      <c r="C30" s="154"/>
      <c r="D30" s="154"/>
      <c r="E30" s="92" t="s">
        <v>396</v>
      </c>
      <c r="F30" s="112">
        <v>28.24</v>
      </c>
      <c r="G30" s="112">
        <v>24.92</v>
      </c>
      <c r="H30" s="112">
        <v>0.22</v>
      </c>
      <c r="I30" s="112">
        <v>3.1</v>
      </c>
      <c r="J30" s="112">
        <v>0</v>
      </c>
    </row>
    <row r="31" spans="1:10" ht="12">
      <c r="A31" s="52"/>
      <c r="B31" s="154"/>
      <c r="C31" s="154">
        <v>5</v>
      </c>
      <c r="D31" s="154"/>
      <c r="E31" s="92" t="s">
        <v>361</v>
      </c>
      <c r="F31" s="112">
        <v>28.24</v>
      </c>
      <c r="G31" s="112">
        <v>24.92</v>
      </c>
      <c r="H31" s="112">
        <v>0.22</v>
      </c>
      <c r="I31" s="112">
        <v>3.1</v>
      </c>
      <c r="J31" s="112">
        <v>0</v>
      </c>
    </row>
    <row r="32" spans="1:10" ht="12">
      <c r="A32" s="52"/>
      <c r="B32" s="154">
        <v>208</v>
      </c>
      <c r="C32" s="154">
        <v>5</v>
      </c>
      <c r="D32" s="154">
        <v>2</v>
      </c>
      <c r="E32" s="92" t="s">
        <v>363</v>
      </c>
      <c r="F32" s="112">
        <v>3.32</v>
      </c>
      <c r="G32" s="112">
        <v>0</v>
      </c>
      <c r="H32" s="112">
        <v>0.22</v>
      </c>
      <c r="I32" s="112">
        <v>3.1</v>
      </c>
      <c r="J32" s="112">
        <v>0</v>
      </c>
    </row>
    <row r="33" spans="1:10" ht="12">
      <c r="A33" s="52"/>
      <c r="B33" s="154">
        <v>208</v>
      </c>
      <c r="C33" s="154">
        <v>5</v>
      </c>
      <c r="D33" s="154">
        <v>5</v>
      </c>
      <c r="E33" s="92" t="s">
        <v>364</v>
      </c>
      <c r="F33" s="112">
        <v>24.92</v>
      </c>
      <c r="G33" s="112">
        <v>24.92</v>
      </c>
      <c r="H33" s="112">
        <v>0</v>
      </c>
      <c r="I33" s="112">
        <v>0</v>
      </c>
      <c r="J33" s="112">
        <v>0</v>
      </c>
    </row>
    <row r="34" spans="1:10" ht="12">
      <c r="A34" s="52"/>
      <c r="B34" s="154">
        <v>210</v>
      </c>
      <c r="C34" s="154"/>
      <c r="D34" s="154"/>
      <c r="E34" s="92" t="s">
        <v>401</v>
      </c>
      <c r="F34" s="112">
        <v>9.52</v>
      </c>
      <c r="G34" s="112">
        <v>9.52</v>
      </c>
      <c r="H34" s="112">
        <v>0</v>
      </c>
      <c r="I34" s="112">
        <v>0</v>
      </c>
      <c r="J34" s="112">
        <v>0</v>
      </c>
    </row>
    <row r="35" spans="1:10" ht="12">
      <c r="A35" s="52"/>
      <c r="B35" s="154"/>
      <c r="C35" s="154">
        <v>11</v>
      </c>
      <c r="D35" s="154"/>
      <c r="E35" s="92" t="s">
        <v>365</v>
      </c>
      <c r="F35" s="112">
        <v>9.52</v>
      </c>
      <c r="G35" s="112">
        <v>9.52</v>
      </c>
      <c r="H35" s="112">
        <v>0</v>
      </c>
      <c r="I35" s="112">
        <v>0</v>
      </c>
      <c r="J35" s="112">
        <v>0</v>
      </c>
    </row>
    <row r="36" spans="1:10" ht="12">
      <c r="A36" s="52"/>
      <c r="B36" s="154">
        <v>210</v>
      </c>
      <c r="C36" s="154">
        <v>11</v>
      </c>
      <c r="D36" s="154">
        <v>2</v>
      </c>
      <c r="E36" s="92" t="s">
        <v>367</v>
      </c>
      <c r="F36" s="112">
        <v>9.52</v>
      </c>
      <c r="G36" s="112">
        <v>9.52</v>
      </c>
      <c r="H36" s="112">
        <v>0</v>
      </c>
      <c r="I36" s="112">
        <v>0</v>
      </c>
      <c r="J36" s="112">
        <v>0</v>
      </c>
    </row>
    <row r="37" spans="1:10" ht="12">
      <c r="A37" s="52"/>
      <c r="B37" s="154">
        <v>213</v>
      </c>
      <c r="C37" s="154"/>
      <c r="D37" s="154"/>
      <c r="E37" s="92" t="s">
        <v>633</v>
      </c>
      <c r="F37" s="112">
        <v>185.17</v>
      </c>
      <c r="G37" s="112">
        <v>137.75</v>
      </c>
      <c r="H37" s="112">
        <v>20.47</v>
      </c>
      <c r="I37" s="112">
        <v>0.05</v>
      </c>
      <c r="J37" s="112">
        <v>26.9</v>
      </c>
    </row>
    <row r="38" spans="1:10" ht="12">
      <c r="A38" s="52"/>
      <c r="B38" s="154"/>
      <c r="C38" s="154">
        <v>1</v>
      </c>
      <c r="D38" s="154"/>
      <c r="E38" s="92" t="s">
        <v>600</v>
      </c>
      <c r="F38" s="112">
        <v>185.17</v>
      </c>
      <c r="G38" s="112">
        <v>137.75</v>
      </c>
      <c r="H38" s="112">
        <v>20.47</v>
      </c>
      <c r="I38" s="112">
        <v>0.05</v>
      </c>
      <c r="J38" s="112">
        <v>26.9</v>
      </c>
    </row>
    <row r="39" spans="1:10" ht="12">
      <c r="A39" s="52"/>
      <c r="B39" s="154">
        <v>213</v>
      </c>
      <c r="C39" s="154">
        <v>1</v>
      </c>
      <c r="D39" s="154">
        <v>4</v>
      </c>
      <c r="E39" s="92" t="s">
        <v>601</v>
      </c>
      <c r="F39" s="112">
        <v>161.17</v>
      </c>
      <c r="G39" s="112">
        <v>137.75</v>
      </c>
      <c r="H39" s="112">
        <v>20.47</v>
      </c>
      <c r="I39" s="112">
        <v>0.05</v>
      </c>
      <c r="J39" s="112">
        <v>2.9</v>
      </c>
    </row>
    <row r="40" spans="1:10" ht="12">
      <c r="A40" s="52"/>
      <c r="B40" s="154">
        <v>213</v>
      </c>
      <c r="C40" s="154">
        <v>1</v>
      </c>
      <c r="D40" s="154">
        <v>6</v>
      </c>
      <c r="E40" s="92" t="s">
        <v>602</v>
      </c>
      <c r="F40" s="112">
        <v>12</v>
      </c>
      <c r="G40" s="112">
        <v>0</v>
      </c>
      <c r="H40" s="112">
        <v>0</v>
      </c>
      <c r="I40" s="112">
        <v>0</v>
      </c>
      <c r="J40" s="112">
        <v>12</v>
      </c>
    </row>
    <row r="41" spans="1:10" ht="12">
      <c r="A41" s="52"/>
      <c r="B41" s="154">
        <v>213</v>
      </c>
      <c r="C41" s="154">
        <v>1</v>
      </c>
      <c r="D41" s="154">
        <v>8</v>
      </c>
      <c r="E41" s="92" t="s">
        <v>603</v>
      </c>
      <c r="F41" s="112">
        <v>12</v>
      </c>
      <c r="G41" s="112">
        <v>0</v>
      </c>
      <c r="H41" s="112">
        <v>0</v>
      </c>
      <c r="I41" s="112">
        <v>0</v>
      </c>
      <c r="J41" s="112">
        <v>12</v>
      </c>
    </row>
    <row r="42" spans="1:10" ht="12">
      <c r="A42" s="52"/>
      <c r="B42" s="154">
        <v>221</v>
      </c>
      <c r="C42" s="154"/>
      <c r="D42" s="154"/>
      <c r="E42" s="92" t="s">
        <v>406</v>
      </c>
      <c r="F42" s="112">
        <v>14.96</v>
      </c>
      <c r="G42" s="112">
        <v>14.96</v>
      </c>
      <c r="H42" s="112">
        <v>0</v>
      </c>
      <c r="I42" s="112">
        <v>0</v>
      </c>
      <c r="J42" s="112">
        <v>0</v>
      </c>
    </row>
    <row r="43" spans="1:10" ht="12">
      <c r="A43" s="52"/>
      <c r="B43" s="154"/>
      <c r="C43" s="154">
        <v>2</v>
      </c>
      <c r="D43" s="154"/>
      <c r="E43" s="92" t="s">
        <v>369</v>
      </c>
      <c r="F43" s="112">
        <v>14.96</v>
      </c>
      <c r="G43" s="112">
        <v>14.96</v>
      </c>
      <c r="H43" s="112">
        <v>0</v>
      </c>
      <c r="I43" s="112">
        <v>0</v>
      </c>
      <c r="J43" s="112">
        <v>0</v>
      </c>
    </row>
    <row r="44" spans="1:10" ht="12">
      <c r="A44" s="52"/>
      <c r="B44" s="154">
        <v>221</v>
      </c>
      <c r="C44" s="154">
        <v>2</v>
      </c>
      <c r="D44" s="154">
        <v>1</v>
      </c>
      <c r="E44" s="92" t="s">
        <v>370</v>
      </c>
      <c r="F44" s="112">
        <v>14.96</v>
      </c>
      <c r="G44" s="112">
        <v>14.96</v>
      </c>
      <c r="H44" s="112">
        <v>0</v>
      </c>
      <c r="I44" s="112">
        <v>0</v>
      </c>
      <c r="J44" s="112">
        <v>0</v>
      </c>
    </row>
    <row r="45" spans="1:10" ht="12">
      <c r="A45" s="157" t="s">
        <v>615</v>
      </c>
      <c r="B45" s="154"/>
      <c r="C45" s="154"/>
      <c r="D45" s="154"/>
      <c r="E45" s="92" t="s">
        <v>378</v>
      </c>
      <c r="F45" s="112">
        <v>22.84</v>
      </c>
      <c r="G45" s="112">
        <v>15.03</v>
      </c>
      <c r="H45" s="112">
        <v>2.8</v>
      </c>
      <c r="I45" s="112">
        <v>0.01</v>
      </c>
      <c r="J45" s="112">
        <v>5</v>
      </c>
    </row>
    <row r="46" spans="1:10" ht="12">
      <c r="A46" s="52"/>
      <c r="B46" s="154">
        <v>208</v>
      </c>
      <c r="C46" s="154"/>
      <c r="D46" s="154"/>
      <c r="E46" s="92" t="s">
        <v>396</v>
      </c>
      <c r="F46" s="112">
        <v>2.01</v>
      </c>
      <c r="G46" s="112">
        <v>2.01</v>
      </c>
      <c r="H46" s="112">
        <v>0</v>
      </c>
      <c r="I46" s="112">
        <v>0</v>
      </c>
      <c r="J46" s="112">
        <v>0</v>
      </c>
    </row>
    <row r="47" spans="1:10" ht="12">
      <c r="A47" s="52"/>
      <c r="B47" s="154"/>
      <c r="C47" s="154">
        <v>5</v>
      </c>
      <c r="D47" s="154"/>
      <c r="E47" s="92" t="s">
        <v>361</v>
      </c>
      <c r="F47" s="112">
        <v>2.01</v>
      </c>
      <c r="G47" s="112">
        <v>2.01</v>
      </c>
      <c r="H47" s="112">
        <v>0</v>
      </c>
      <c r="I47" s="112">
        <v>0</v>
      </c>
      <c r="J47" s="112">
        <v>0</v>
      </c>
    </row>
    <row r="48" spans="1:10" ht="12">
      <c r="A48" s="52"/>
      <c r="B48" s="154">
        <v>208</v>
      </c>
      <c r="C48" s="154">
        <v>5</v>
      </c>
      <c r="D48" s="154">
        <v>5</v>
      </c>
      <c r="E48" s="92" t="s">
        <v>364</v>
      </c>
      <c r="F48" s="112">
        <v>2.01</v>
      </c>
      <c r="G48" s="112">
        <v>2.01</v>
      </c>
      <c r="H48" s="112">
        <v>0</v>
      </c>
      <c r="I48" s="112">
        <v>0</v>
      </c>
      <c r="J48" s="112">
        <v>0</v>
      </c>
    </row>
    <row r="49" spans="1:10" ht="12">
      <c r="A49" s="52"/>
      <c r="B49" s="154">
        <v>210</v>
      </c>
      <c r="C49" s="154"/>
      <c r="D49" s="154"/>
      <c r="E49" s="92" t="s">
        <v>401</v>
      </c>
      <c r="F49" s="112">
        <v>0.72</v>
      </c>
      <c r="G49" s="112">
        <v>0.72</v>
      </c>
      <c r="H49" s="112">
        <v>0</v>
      </c>
      <c r="I49" s="112">
        <v>0</v>
      </c>
      <c r="J49" s="112">
        <v>0</v>
      </c>
    </row>
    <row r="50" spans="1:10" ht="12">
      <c r="A50" s="52"/>
      <c r="B50" s="154"/>
      <c r="C50" s="154">
        <v>11</v>
      </c>
      <c r="D50" s="154"/>
      <c r="E50" s="92" t="s">
        <v>365</v>
      </c>
      <c r="F50" s="112">
        <v>0.72</v>
      </c>
      <c r="G50" s="112">
        <v>0.72</v>
      </c>
      <c r="H50" s="112">
        <v>0</v>
      </c>
      <c r="I50" s="112">
        <v>0</v>
      </c>
      <c r="J50" s="112">
        <v>0</v>
      </c>
    </row>
    <row r="51" spans="1:10" ht="12">
      <c r="A51" s="52"/>
      <c r="B51" s="154">
        <v>210</v>
      </c>
      <c r="C51" s="154">
        <v>11</v>
      </c>
      <c r="D51" s="154">
        <v>2</v>
      </c>
      <c r="E51" s="92" t="s">
        <v>367</v>
      </c>
      <c r="F51" s="112">
        <v>0.72</v>
      </c>
      <c r="G51" s="112">
        <v>0.72</v>
      </c>
      <c r="H51" s="112">
        <v>0</v>
      </c>
      <c r="I51" s="112">
        <v>0</v>
      </c>
      <c r="J51" s="112">
        <v>0</v>
      </c>
    </row>
    <row r="52" spans="1:10" ht="12">
      <c r="A52" s="52"/>
      <c r="B52" s="154">
        <v>213</v>
      </c>
      <c r="C52" s="154"/>
      <c r="D52" s="154"/>
      <c r="E52" s="92" t="s">
        <v>633</v>
      </c>
      <c r="F52" s="112">
        <v>18.91</v>
      </c>
      <c r="G52" s="112">
        <v>11.1</v>
      </c>
      <c r="H52" s="112">
        <v>2.8</v>
      </c>
      <c r="I52" s="112">
        <v>0.01</v>
      </c>
      <c r="J52" s="112">
        <v>5</v>
      </c>
    </row>
    <row r="53" spans="1:10" ht="12">
      <c r="A53" s="52"/>
      <c r="B53" s="154"/>
      <c r="C53" s="154">
        <v>1</v>
      </c>
      <c r="D53" s="154"/>
      <c r="E53" s="92" t="s">
        <v>600</v>
      </c>
      <c r="F53" s="112">
        <v>18.91</v>
      </c>
      <c r="G53" s="112">
        <v>11.1</v>
      </c>
      <c r="H53" s="112">
        <v>2.8</v>
      </c>
      <c r="I53" s="112">
        <v>0.01</v>
      </c>
      <c r="J53" s="112">
        <v>5</v>
      </c>
    </row>
    <row r="54" spans="1:10" ht="12">
      <c r="A54" s="52"/>
      <c r="B54" s="154">
        <v>213</v>
      </c>
      <c r="C54" s="154">
        <v>1</v>
      </c>
      <c r="D54" s="154">
        <v>1</v>
      </c>
      <c r="E54" s="92" t="s">
        <v>368</v>
      </c>
      <c r="F54" s="112">
        <v>0.45</v>
      </c>
      <c r="G54" s="112">
        <v>0</v>
      </c>
      <c r="H54" s="112">
        <v>0</v>
      </c>
      <c r="I54" s="112">
        <v>0</v>
      </c>
      <c r="J54" s="112">
        <v>0.45</v>
      </c>
    </row>
    <row r="55" spans="1:10" ht="12">
      <c r="A55" s="52"/>
      <c r="B55" s="154">
        <v>213</v>
      </c>
      <c r="C55" s="154">
        <v>1</v>
      </c>
      <c r="D55" s="154">
        <v>4</v>
      </c>
      <c r="E55" s="92" t="s">
        <v>601</v>
      </c>
      <c r="F55" s="112">
        <v>13.91</v>
      </c>
      <c r="G55" s="112">
        <v>11.1</v>
      </c>
      <c r="H55" s="112">
        <v>2.8</v>
      </c>
      <c r="I55" s="112">
        <v>0.01</v>
      </c>
      <c r="J55" s="112">
        <v>0</v>
      </c>
    </row>
    <row r="56" spans="1:10" ht="12">
      <c r="A56" s="52"/>
      <c r="B56" s="154">
        <v>213</v>
      </c>
      <c r="C56" s="154">
        <v>1</v>
      </c>
      <c r="D56" s="154">
        <v>8</v>
      </c>
      <c r="E56" s="92" t="s">
        <v>603</v>
      </c>
      <c r="F56" s="112">
        <v>4.55</v>
      </c>
      <c r="G56" s="112">
        <v>0</v>
      </c>
      <c r="H56" s="112">
        <v>0</v>
      </c>
      <c r="I56" s="112">
        <v>0</v>
      </c>
      <c r="J56" s="112">
        <v>4.55</v>
      </c>
    </row>
    <row r="57" spans="1:10" ht="12">
      <c r="A57" s="52"/>
      <c r="B57" s="154">
        <v>221</v>
      </c>
      <c r="C57" s="154"/>
      <c r="D57" s="154"/>
      <c r="E57" s="92" t="s">
        <v>406</v>
      </c>
      <c r="F57" s="112">
        <v>1.2</v>
      </c>
      <c r="G57" s="112">
        <v>1.2</v>
      </c>
      <c r="H57" s="112">
        <v>0</v>
      </c>
      <c r="I57" s="112">
        <v>0</v>
      </c>
      <c r="J57" s="112">
        <v>0</v>
      </c>
    </row>
    <row r="58" spans="1:10" ht="12">
      <c r="A58" s="52"/>
      <c r="B58" s="154"/>
      <c r="C58" s="154">
        <v>2</v>
      </c>
      <c r="D58" s="154"/>
      <c r="E58" s="92" t="s">
        <v>369</v>
      </c>
      <c r="F58" s="112">
        <v>1.2</v>
      </c>
      <c r="G58" s="112">
        <v>1.2</v>
      </c>
      <c r="H58" s="112">
        <v>0</v>
      </c>
      <c r="I58" s="112">
        <v>0</v>
      </c>
      <c r="J58" s="112">
        <v>0</v>
      </c>
    </row>
    <row r="59" spans="1:10" ht="12">
      <c r="A59" s="52"/>
      <c r="B59" s="154">
        <v>221</v>
      </c>
      <c r="C59" s="154">
        <v>2</v>
      </c>
      <c r="D59" s="154">
        <v>1</v>
      </c>
      <c r="E59" s="92" t="s">
        <v>370</v>
      </c>
      <c r="F59" s="112">
        <v>1.2</v>
      </c>
      <c r="G59" s="112">
        <v>1.2</v>
      </c>
      <c r="H59" s="112">
        <v>0</v>
      </c>
      <c r="I59" s="112">
        <v>0</v>
      </c>
      <c r="J59" s="112">
        <v>0</v>
      </c>
    </row>
    <row r="60" spans="1:10" ht="12">
      <c r="A60" s="170" t="s">
        <v>653</v>
      </c>
      <c r="B60" s="154"/>
      <c r="C60" s="154"/>
      <c r="D60" s="154"/>
      <c r="E60" s="92" t="s">
        <v>378</v>
      </c>
      <c r="F60" s="112">
        <v>68.48</v>
      </c>
      <c r="G60" s="112">
        <v>39.47</v>
      </c>
      <c r="H60" s="112">
        <v>10.39</v>
      </c>
      <c r="I60" s="112">
        <v>0.82</v>
      </c>
      <c r="J60" s="112">
        <v>17.8</v>
      </c>
    </row>
    <row r="61" spans="1:10" ht="12">
      <c r="A61" s="52"/>
      <c r="B61" s="154">
        <v>208</v>
      </c>
      <c r="C61" s="154"/>
      <c r="D61" s="154"/>
      <c r="E61" s="92" t="s">
        <v>396</v>
      </c>
      <c r="F61" s="112">
        <v>6.44</v>
      </c>
      <c r="G61" s="112">
        <v>5.5</v>
      </c>
      <c r="H61" s="112">
        <v>0.14</v>
      </c>
      <c r="I61" s="112">
        <v>0.8</v>
      </c>
      <c r="J61" s="112">
        <v>0</v>
      </c>
    </row>
    <row r="62" spans="1:10" ht="12">
      <c r="A62" s="52"/>
      <c r="B62" s="154"/>
      <c r="C62" s="154">
        <v>5</v>
      </c>
      <c r="D62" s="154"/>
      <c r="E62" s="92" t="s">
        <v>361</v>
      </c>
      <c r="F62" s="112">
        <v>6.44</v>
      </c>
      <c r="G62" s="112">
        <v>5.5</v>
      </c>
      <c r="H62" s="112">
        <v>0.14</v>
      </c>
      <c r="I62" s="112">
        <v>0.8</v>
      </c>
      <c r="J62" s="112">
        <v>0</v>
      </c>
    </row>
    <row r="63" spans="1:10" ht="12">
      <c r="A63" s="52"/>
      <c r="B63" s="154">
        <v>208</v>
      </c>
      <c r="C63" s="154">
        <v>5</v>
      </c>
      <c r="D63" s="154">
        <v>1</v>
      </c>
      <c r="E63" s="92" t="s">
        <v>362</v>
      </c>
      <c r="F63" s="112">
        <v>0.94</v>
      </c>
      <c r="G63" s="112">
        <v>0</v>
      </c>
      <c r="H63" s="112">
        <v>0.14</v>
      </c>
      <c r="I63" s="112">
        <v>0.8</v>
      </c>
      <c r="J63" s="112">
        <v>0</v>
      </c>
    </row>
    <row r="64" spans="1:10" ht="12">
      <c r="A64" s="52"/>
      <c r="B64" s="154">
        <v>208</v>
      </c>
      <c r="C64" s="154">
        <v>5</v>
      </c>
      <c r="D64" s="154">
        <v>5</v>
      </c>
      <c r="E64" s="92" t="s">
        <v>364</v>
      </c>
      <c r="F64" s="112">
        <v>5.5</v>
      </c>
      <c r="G64" s="112">
        <v>5.5</v>
      </c>
      <c r="H64" s="112">
        <v>0</v>
      </c>
      <c r="I64" s="112">
        <v>0</v>
      </c>
      <c r="J64" s="112">
        <v>0</v>
      </c>
    </row>
    <row r="65" spans="1:10" ht="12">
      <c r="A65" s="52"/>
      <c r="B65" s="154">
        <v>210</v>
      </c>
      <c r="C65" s="154"/>
      <c r="D65" s="154"/>
      <c r="E65" s="92" t="s">
        <v>401</v>
      </c>
      <c r="F65" s="112">
        <v>2.07</v>
      </c>
      <c r="G65" s="112">
        <v>2.07</v>
      </c>
      <c r="H65" s="112">
        <v>0</v>
      </c>
      <c r="I65" s="112">
        <v>0</v>
      </c>
      <c r="J65" s="112">
        <v>0</v>
      </c>
    </row>
    <row r="66" spans="1:10" ht="12">
      <c r="A66" s="52"/>
      <c r="B66" s="154"/>
      <c r="C66" s="154">
        <v>11</v>
      </c>
      <c r="D66" s="154"/>
      <c r="E66" s="92" t="s">
        <v>365</v>
      </c>
      <c r="F66" s="112">
        <v>2.07</v>
      </c>
      <c r="G66" s="112">
        <v>2.07</v>
      </c>
      <c r="H66" s="112">
        <v>0</v>
      </c>
      <c r="I66" s="112">
        <v>0</v>
      </c>
      <c r="J66" s="112">
        <v>0</v>
      </c>
    </row>
    <row r="67" spans="1:10" ht="12">
      <c r="A67" s="52"/>
      <c r="B67" s="154">
        <v>210</v>
      </c>
      <c r="C67" s="154">
        <v>11</v>
      </c>
      <c r="D67" s="154">
        <v>1</v>
      </c>
      <c r="E67" s="92" t="s">
        <v>366</v>
      </c>
      <c r="F67" s="112">
        <v>2.07</v>
      </c>
      <c r="G67" s="112">
        <v>2.07</v>
      </c>
      <c r="H67" s="112">
        <v>0</v>
      </c>
      <c r="I67" s="112">
        <v>0</v>
      </c>
      <c r="J67" s="112">
        <v>0</v>
      </c>
    </row>
    <row r="68" spans="1:10" ht="12">
      <c r="A68" s="52"/>
      <c r="B68" s="154">
        <v>213</v>
      </c>
      <c r="C68" s="154"/>
      <c r="D68" s="154"/>
      <c r="E68" s="92" t="s">
        <v>633</v>
      </c>
      <c r="F68" s="112">
        <v>56.83</v>
      </c>
      <c r="G68" s="112">
        <v>28.76</v>
      </c>
      <c r="H68" s="112">
        <v>10.25</v>
      </c>
      <c r="I68" s="112">
        <v>0.02</v>
      </c>
      <c r="J68" s="112">
        <v>17.8</v>
      </c>
    </row>
    <row r="69" spans="1:10" ht="12">
      <c r="A69" s="52"/>
      <c r="B69" s="154"/>
      <c r="C69" s="154">
        <v>1</v>
      </c>
      <c r="D69" s="154"/>
      <c r="E69" s="92" t="s">
        <v>600</v>
      </c>
      <c r="F69" s="112">
        <v>56.83</v>
      </c>
      <c r="G69" s="112">
        <v>28.76</v>
      </c>
      <c r="H69" s="112">
        <v>10.25</v>
      </c>
      <c r="I69" s="112">
        <v>0.02</v>
      </c>
      <c r="J69" s="112">
        <v>17.8</v>
      </c>
    </row>
    <row r="70" spans="1:10" ht="12">
      <c r="A70" s="52"/>
      <c r="B70" s="154">
        <v>213</v>
      </c>
      <c r="C70" s="154">
        <v>1</v>
      </c>
      <c r="D70" s="154">
        <v>1</v>
      </c>
      <c r="E70" s="92" t="s">
        <v>368</v>
      </c>
      <c r="F70" s="112">
        <v>39.03</v>
      </c>
      <c r="G70" s="112">
        <v>28.76</v>
      </c>
      <c r="H70" s="112">
        <v>10.25</v>
      </c>
      <c r="I70" s="112">
        <v>0.02</v>
      </c>
      <c r="J70" s="112">
        <v>0</v>
      </c>
    </row>
    <row r="71" spans="1:10" ht="12">
      <c r="A71" s="52"/>
      <c r="B71" s="154">
        <v>213</v>
      </c>
      <c r="C71" s="154">
        <v>1</v>
      </c>
      <c r="D71" s="154">
        <v>10</v>
      </c>
      <c r="E71" s="92" t="s">
        <v>605</v>
      </c>
      <c r="F71" s="112">
        <v>17.8</v>
      </c>
      <c r="G71" s="112">
        <v>0</v>
      </c>
      <c r="H71" s="112">
        <v>0</v>
      </c>
      <c r="I71" s="112">
        <v>0</v>
      </c>
      <c r="J71" s="112">
        <v>17.8</v>
      </c>
    </row>
    <row r="72" spans="1:10" ht="12">
      <c r="A72" s="52"/>
      <c r="B72" s="154">
        <v>221</v>
      </c>
      <c r="C72" s="154"/>
      <c r="D72" s="154"/>
      <c r="E72" s="92" t="s">
        <v>406</v>
      </c>
      <c r="F72" s="112">
        <v>3.14</v>
      </c>
      <c r="G72" s="112">
        <v>3.14</v>
      </c>
      <c r="H72" s="112">
        <v>0</v>
      </c>
      <c r="I72" s="112">
        <v>0</v>
      </c>
      <c r="J72" s="112">
        <v>0</v>
      </c>
    </row>
    <row r="73" spans="1:10" ht="12">
      <c r="A73" s="149"/>
      <c r="B73" s="154"/>
      <c r="C73" s="154">
        <v>2</v>
      </c>
      <c r="D73" s="154"/>
      <c r="E73" s="92" t="s">
        <v>369</v>
      </c>
      <c r="F73" s="112">
        <v>3.14</v>
      </c>
      <c r="G73" s="112">
        <v>3.14</v>
      </c>
      <c r="H73" s="112">
        <v>0</v>
      </c>
      <c r="I73" s="112">
        <v>0</v>
      </c>
      <c r="J73" s="112">
        <v>0</v>
      </c>
    </row>
    <row r="74" spans="1:10" ht="12">
      <c r="A74" s="149"/>
      <c r="B74" s="154">
        <v>221</v>
      </c>
      <c r="C74" s="154">
        <v>2</v>
      </c>
      <c r="D74" s="154">
        <v>1</v>
      </c>
      <c r="E74" s="92" t="s">
        <v>370</v>
      </c>
      <c r="F74" s="112">
        <v>3.14</v>
      </c>
      <c r="G74" s="112">
        <v>3.14</v>
      </c>
      <c r="H74" s="112">
        <v>0</v>
      </c>
      <c r="I74" s="112">
        <v>0</v>
      </c>
      <c r="J74" s="112">
        <v>0</v>
      </c>
    </row>
    <row r="75" spans="1:10" ht="12">
      <c r="A75" s="157" t="s">
        <v>617</v>
      </c>
      <c r="B75" s="154"/>
      <c r="C75" s="154"/>
      <c r="D75" s="154"/>
      <c r="E75" s="92" t="s">
        <v>378</v>
      </c>
      <c r="F75" s="112">
        <v>439.83</v>
      </c>
      <c r="G75" s="112">
        <v>363.45</v>
      </c>
      <c r="H75" s="112">
        <v>43.95</v>
      </c>
      <c r="I75" s="112">
        <v>7.43</v>
      </c>
      <c r="J75" s="112">
        <v>25</v>
      </c>
    </row>
    <row r="76" spans="1:10" ht="12">
      <c r="A76" s="149"/>
      <c r="B76" s="154">
        <v>208</v>
      </c>
      <c r="C76" s="154"/>
      <c r="D76" s="154"/>
      <c r="E76" s="92" t="s">
        <v>396</v>
      </c>
      <c r="F76" s="112">
        <v>54.09</v>
      </c>
      <c r="G76" s="112">
        <v>46.08</v>
      </c>
      <c r="H76" s="112">
        <v>0.66</v>
      </c>
      <c r="I76" s="112">
        <v>7.35</v>
      </c>
      <c r="J76" s="112">
        <v>0</v>
      </c>
    </row>
    <row r="77" spans="1:10" ht="12">
      <c r="A77" s="149"/>
      <c r="B77" s="154"/>
      <c r="C77" s="154">
        <v>5</v>
      </c>
      <c r="D77" s="154"/>
      <c r="E77" s="92" t="s">
        <v>361</v>
      </c>
      <c r="F77" s="112">
        <v>54.09</v>
      </c>
      <c r="G77" s="112">
        <v>46.08</v>
      </c>
      <c r="H77" s="112">
        <v>0.66</v>
      </c>
      <c r="I77" s="112">
        <v>7.35</v>
      </c>
      <c r="J77" s="112">
        <v>0</v>
      </c>
    </row>
    <row r="78" spans="1:10" ht="12">
      <c r="A78" s="149"/>
      <c r="B78" s="154">
        <v>208</v>
      </c>
      <c r="C78" s="154">
        <v>5</v>
      </c>
      <c r="D78" s="154">
        <v>2</v>
      </c>
      <c r="E78" s="92" t="s">
        <v>363</v>
      </c>
      <c r="F78" s="112">
        <v>8.01</v>
      </c>
      <c r="G78" s="112">
        <v>0</v>
      </c>
      <c r="H78" s="112">
        <v>0.66</v>
      </c>
      <c r="I78" s="112">
        <v>7.35</v>
      </c>
      <c r="J78" s="112">
        <v>0</v>
      </c>
    </row>
    <row r="79" spans="1:10" ht="12">
      <c r="A79" s="149"/>
      <c r="B79" s="154">
        <v>208</v>
      </c>
      <c r="C79" s="154">
        <v>5</v>
      </c>
      <c r="D79" s="154">
        <v>5</v>
      </c>
      <c r="E79" s="92" t="s">
        <v>364</v>
      </c>
      <c r="F79" s="112">
        <v>46.08</v>
      </c>
      <c r="G79" s="112">
        <v>46.08</v>
      </c>
      <c r="H79" s="112">
        <v>0</v>
      </c>
      <c r="I79" s="112">
        <v>0</v>
      </c>
      <c r="J79" s="112">
        <v>0</v>
      </c>
    </row>
    <row r="80" spans="1:10" ht="12">
      <c r="A80" s="149"/>
      <c r="B80" s="154">
        <v>210</v>
      </c>
      <c r="C80" s="154"/>
      <c r="D80" s="154"/>
      <c r="E80" s="92" t="s">
        <v>401</v>
      </c>
      <c r="F80" s="112">
        <v>19.37</v>
      </c>
      <c r="G80" s="112">
        <v>19.37</v>
      </c>
      <c r="H80" s="112">
        <v>0</v>
      </c>
      <c r="I80" s="112">
        <v>0</v>
      </c>
      <c r="J80" s="112">
        <v>0</v>
      </c>
    </row>
    <row r="81" spans="1:10" ht="12">
      <c r="A81" s="149"/>
      <c r="B81" s="154"/>
      <c r="C81" s="154">
        <v>11</v>
      </c>
      <c r="D81" s="154"/>
      <c r="E81" s="92" t="s">
        <v>365</v>
      </c>
      <c r="F81" s="112">
        <v>19.37</v>
      </c>
      <c r="G81" s="112">
        <v>19.37</v>
      </c>
      <c r="H81" s="112">
        <v>0</v>
      </c>
      <c r="I81" s="112">
        <v>0</v>
      </c>
      <c r="J81" s="112">
        <v>0</v>
      </c>
    </row>
    <row r="82" spans="1:10" ht="12">
      <c r="A82" s="149"/>
      <c r="B82" s="154">
        <v>210</v>
      </c>
      <c r="C82" s="154">
        <v>11</v>
      </c>
      <c r="D82" s="154">
        <v>2</v>
      </c>
      <c r="E82" s="92" t="s">
        <v>367</v>
      </c>
      <c r="F82" s="112">
        <v>19.37</v>
      </c>
      <c r="G82" s="112">
        <v>19.37</v>
      </c>
      <c r="H82" s="112">
        <v>0</v>
      </c>
      <c r="I82" s="112">
        <v>0</v>
      </c>
      <c r="J82" s="112">
        <v>0</v>
      </c>
    </row>
    <row r="83" spans="1:10" ht="12">
      <c r="A83" s="149"/>
      <c r="B83" s="154">
        <v>213</v>
      </c>
      <c r="C83" s="154"/>
      <c r="D83" s="154"/>
      <c r="E83" s="92" t="s">
        <v>633</v>
      </c>
      <c r="F83" s="112">
        <v>337.21</v>
      </c>
      <c r="G83" s="112">
        <v>268.84</v>
      </c>
      <c r="H83" s="112">
        <v>43.29</v>
      </c>
      <c r="I83" s="112">
        <v>0.08</v>
      </c>
      <c r="J83" s="112">
        <v>25</v>
      </c>
    </row>
    <row r="84" spans="1:10" ht="12">
      <c r="A84" s="149"/>
      <c r="B84" s="154"/>
      <c r="C84" s="154">
        <v>1</v>
      </c>
      <c r="D84" s="154"/>
      <c r="E84" s="92" t="s">
        <v>600</v>
      </c>
      <c r="F84" s="112">
        <v>337.21</v>
      </c>
      <c r="G84" s="112">
        <v>268.84</v>
      </c>
      <c r="H84" s="112">
        <v>43.29</v>
      </c>
      <c r="I84" s="112">
        <v>0.08</v>
      </c>
      <c r="J84" s="112">
        <v>25</v>
      </c>
    </row>
    <row r="85" spans="1:10" ht="12">
      <c r="A85" s="149"/>
      <c r="B85" s="154">
        <v>213</v>
      </c>
      <c r="C85" s="154">
        <v>1</v>
      </c>
      <c r="D85" s="154">
        <v>4</v>
      </c>
      <c r="E85" s="92" t="s">
        <v>601</v>
      </c>
      <c r="F85" s="112">
        <v>312.21</v>
      </c>
      <c r="G85" s="112">
        <v>268.84</v>
      </c>
      <c r="H85" s="112">
        <v>43.29</v>
      </c>
      <c r="I85" s="112">
        <v>0.08</v>
      </c>
      <c r="J85" s="112">
        <v>0</v>
      </c>
    </row>
    <row r="86" spans="1:10" ht="12">
      <c r="A86" s="149"/>
      <c r="B86" s="154">
        <v>213</v>
      </c>
      <c r="C86" s="154">
        <v>1</v>
      </c>
      <c r="D86" s="154">
        <v>6</v>
      </c>
      <c r="E86" s="92" t="s">
        <v>602</v>
      </c>
      <c r="F86" s="112">
        <v>25</v>
      </c>
      <c r="G86" s="112">
        <v>0</v>
      </c>
      <c r="H86" s="112">
        <v>0</v>
      </c>
      <c r="I86" s="112">
        <v>0</v>
      </c>
      <c r="J86" s="112">
        <v>25</v>
      </c>
    </row>
    <row r="87" spans="1:10" ht="12">
      <c r="A87" s="149"/>
      <c r="B87" s="154">
        <v>221</v>
      </c>
      <c r="C87" s="154"/>
      <c r="D87" s="154"/>
      <c r="E87" s="92" t="s">
        <v>406</v>
      </c>
      <c r="F87" s="112">
        <v>29.16</v>
      </c>
      <c r="G87" s="112">
        <v>29.16</v>
      </c>
      <c r="H87" s="112">
        <v>0</v>
      </c>
      <c r="I87" s="112">
        <v>0</v>
      </c>
      <c r="J87" s="112">
        <v>0</v>
      </c>
    </row>
    <row r="88" spans="1:10" ht="12">
      <c r="A88" s="149"/>
      <c r="B88" s="154"/>
      <c r="C88" s="154">
        <v>2</v>
      </c>
      <c r="D88" s="154"/>
      <c r="E88" s="92" t="s">
        <v>369</v>
      </c>
      <c r="F88" s="112">
        <v>29.16</v>
      </c>
      <c r="G88" s="112">
        <v>29.16</v>
      </c>
      <c r="H88" s="112">
        <v>0</v>
      </c>
      <c r="I88" s="112">
        <v>0</v>
      </c>
      <c r="J88" s="112">
        <v>0</v>
      </c>
    </row>
    <row r="89" spans="1:10" ht="12">
      <c r="A89" s="149"/>
      <c r="B89" s="154">
        <v>221</v>
      </c>
      <c r="C89" s="154">
        <v>2</v>
      </c>
      <c r="D89" s="154">
        <v>1</v>
      </c>
      <c r="E89" s="92" t="s">
        <v>370</v>
      </c>
      <c r="F89" s="112">
        <v>29.16</v>
      </c>
      <c r="G89" s="112">
        <v>29.16</v>
      </c>
      <c r="H89" s="112">
        <v>0</v>
      </c>
      <c r="I89" s="112">
        <v>0</v>
      </c>
      <c r="J89" s="112">
        <v>0</v>
      </c>
    </row>
    <row r="90" spans="1:10" ht="12">
      <c r="A90" s="157" t="s">
        <v>618</v>
      </c>
      <c r="B90" s="154"/>
      <c r="C90" s="154"/>
      <c r="D90" s="154"/>
      <c r="E90" s="92" t="s">
        <v>378</v>
      </c>
      <c r="F90" s="112">
        <f>G90+H90+I90+J90</f>
        <v>1909.4299999999998</v>
      </c>
      <c r="G90" s="112">
        <v>1330.97</v>
      </c>
      <c r="H90" s="112">
        <v>398.75</v>
      </c>
      <c r="I90" s="112">
        <v>25.83</v>
      </c>
      <c r="J90" s="112">
        <v>153.88</v>
      </c>
    </row>
    <row r="91" spans="1:10" ht="12">
      <c r="A91" s="149"/>
      <c r="B91" s="154">
        <v>205</v>
      </c>
      <c r="C91" s="154"/>
      <c r="D91" s="154"/>
      <c r="E91" s="92" t="s">
        <v>629</v>
      </c>
      <c r="F91" s="112">
        <f>G91+H91+I91+J91</f>
        <v>1530.2799999999997</v>
      </c>
      <c r="G91" s="112">
        <v>976.28</v>
      </c>
      <c r="H91" s="112">
        <v>396.9</v>
      </c>
      <c r="I91" s="112">
        <v>3.22</v>
      </c>
      <c r="J91" s="112">
        <v>153.88</v>
      </c>
    </row>
    <row r="92" spans="1:10" ht="12">
      <c r="A92" s="149"/>
      <c r="B92" s="154"/>
      <c r="C92" s="154">
        <v>3</v>
      </c>
      <c r="D92" s="154"/>
      <c r="E92" s="92" t="s">
        <v>597</v>
      </c>
      <c r="F92" s="112">
        <f>G92+H92+I92+J92</f>
        <v>1530.2799999999997</v>
      </c>
      <c r="G92" s="112">
        <v>976.28</v>
      </c>
      <c r="H92" s="112">
        <v>396.9</v>
      </c>
      <c r="I92" s="112">
        <v>3.22</v>
      </c>
      <c r="J92" s="112">
        <v>153.88</v>
      </c>
    </row>
    <row r="93" spans="1:10" ht="12">
      <c r="A93" s="149"/>
      <c r="B93" s="154">
        <v>205</v>
      </c>
      <c r="C93" s="154">
        <v>3</v>
      </c>
      <c r="D93" s="154">
        <v>2</v>
      </c>
      <c r="E93" s="92" t="s">
        <v>598</v>
      </c>
      <c r="F93" s="112">
        <f>G93+H93+I93+J93</f>
        <v>1530.2799999999997</v>
      </c>
      <c r="G93" s="112">
        <v>976.28</v>
      </c>
      <c r="H93" s="112">
        <v>396.9</v>
      </c>
      <c r="I93" s="112">
        <v>3.22</v>
      </c>
      <c r="J93" s="112">
        <v>153.88</v>
      </c>
    </row>
    <row r="94" spans="1:10" ht="12">
      <c r="A94" s="149"/>
      <c r="B94" s="154">
        <v>208</v>
      </c>
      <c r="C94" s="154"/>
      <c r="D94" s="154"/>
      <c r="E94" s="92" t="s">
        <v>396</v>
      </c>
      <c r="F94" s="112">
        <v>199.57</v>
      </c>
      <c r="G94" s="112">
        <v>175.11</v>
      </c>
      <c r="H94" s="112">
        <v>1.85</v>
      </c>
      <c r="I94" s="112">
        <v>22.61</v>
      </c>
      <c r="J94" s="112">
        <v>0</v>
      </c>
    </row>
    <row r="95" spans="1:10" ht="12">
      <c r="A95" s="149"/>
      <c r="B95" s="154"/>
      <c r="C95" s="154">
        <v>5</v>
      </c>
      <c r="D95" s="154"/>
      <c r="E95" s="92" t="s">
        <v>361</v>
      </c>
      <c r="F95" s="112">
        <v>199.57</v>
      </c>
      <c r="G95" s="112">
        <v>175.11</v>
      </c>
      <c r="H95" s="112">
        <v>1.85</v>
      </c>
      <c r="I95" s="112">
        <v>22.61</v>
      </c>
      <c r="J95" s="112">
        <v>0</v>
      </c>
    </row>
    <row r="96" spans="1:10" ht="12">
      <c r="A96" s="52"/>
      <c r="B96" s="154">
        <v>208</v>
      </c>
      <c r="C96" s="154">
        <v>5</v>
      </c>
      <c r="D96" s="154">
        <v>2</v>
      </c>
      <c r="E96" s="92" t="s">
        <v>363</v>
      </c>
      <c r="F96" s="112">
        <v>24.46</v>
      </c>
      <c r="G96" s="112">
        <v>0</v>
      </c>
      <c r="H96" s="112">
        <v>1.85</v>
      </c>
      <c r="I96" s="112">
        <v>22.61</v>
      </c>
      <c r="J96" s="112">
        <v>0</v>
      </c>
    </row>
    <row r="97" spans="1:10" ht="12">
      <c r="A97" s="52"/>
      <c r="B97" s="154">
        <v>208</v>
      </c>
      <c r="C97" s="154">
        <v>5</v>
      </c>
      <c r="D97" s="154">
        <v>5</v>
      </c>
      <c r="E97" s="92" t="s">
        <v>364</v>
      </c>
      <c r="F97" s="112">
        <v>175.11</v>
      </c>
      <c r="G97" s="112">
        <v>175.11</v>
      </c>
      <c r="H97" s="112">
        <v>0</v>
      </c>
      <c r="I97" s="112">
        <v>0</v>
      </c>
      <c r="J97" s="112">
        <v>0</v>
      </c>
    </row>
    <row r="98" spans="1:10" ht="12">
      <c r="A98" s="52"/>
      <c r="B98" s="154">
        <v>210</v>
      </c>
      <c r="C98" s="154"/>
      <c r="D98" s="154"/>
      <c r="E98" s="92" t="s">
        <v>401</v>
      </c>
      <c r="F98" s="112">
        <v>73.64</v>
      </c>
      <c r="G98" s="112">
        <v>73.64</v>
      </c>
      <c r="H98" s="112">
        <v>0</v>
      </c>
      <c r="I98" s="112">
        <v>0</v>
      </c>
      <c r="J98" s="112">
        <v>0</v>
      </c>
    </row>
    <row r="99" spans="1:10" ht="12">
      <c r="A99" s="52"/>
      <c r="B99" s="154"/>
      <c r="C99" s="154">
        <v>11</v>
      </c>
      <c r="D99" s="154"/>
      <c r="E99" s="92" t="s">
        <v>365</v>
      </c>
      <c r="F99" s="112">
        <v>73.64</v>
      </c>
      <c r="G99" s="112">
        <v>73.64</v>
      </c>
      <c r="H99" s="112">
        <v>0</v>
      </c>
      <c r="I99" s="112">
        <v>0</v>
      </c>
      <c r="J99" s="112">
        <v>0</v>
      </c>
    </row>
    <row r="100" spans="1:10" ht="12">
      <c r="A100" s="52"/>
      <c r="B100" s="154">
        <v>210</v>
      </c>
      <c r="C100" s="154">
        <v>11</v>
      </c>
      <c r="D100" s="154">
        <v>2</v>
      </c>
      <c r="E100" s="92" t="s">
        <v>367</v>
      </c>
      <c r="F100" s="112">
        <v>73.64</v>
      </c>
      <c r="G100" s="112">
        <v>73.64</v>
      </c>
      <c r="H100" s="112">
        <v>0</v>
      </c>
      <c r="I100" s="112">
        <v>0</v>
      </c>
      <c r="J100" s="112">
        <v>0</v>
      </c>
    </row>
    <row r="101" spans="1:10" ht="12">
      <c r="A101" s="52"/>
      <c r="B101" s="154">
        <v>221</v>
      </c>
      <c r="C101" s="154"/>
      <c r="D101" s="154"/>
      <c r="E101" s="92" t="s">
        <v>406</v>
      </c>
      <c r="F101" s="112">
        <v>105.94</v>
      </c>
      <c r="G101" s="112">
        <v>105.94</v>
      </c>
      <c r="H101" s="112">
        <v>0</v>
      </c>
      <c r="I101" s="112">
        <v>0</v>
      </c>
      <c r="J101" s="112">
        <v>0</v>
      </c>
    </row>
    <row r="102" spans="1:10" ht="12">
      <c r="A102" s="52"/>
      <c r="B102" s="154"/>
      <c r="C102" s="154">
        <v>2</v>
      </c>
      <c r="D102" s="154"/>
      <c r="E102" s="92" t="s">
        <v>369</v>
      </c>
      <c r="F102" s="112">
        <v>105.94</v>
      </c>
      <c r="G102" s="112">
        <v>105.94</v>
      </c>
      <c r="H102" s="112">
        <v>0</v>
      </c>
      <c r="I102" s="112">
        <v>0</v>
      </c>
      <c r="J102" s="112">
        <v>0</v>
      </c>
    </row>
    <row r="103" spans="1:10" ht="12">
      <c r="A103" s="52"/>
      <c r="B103" s="154">
        <v>221</v>
      </c>
      <c r="C103" s="154">
        <v>2</v>
      </c>
      <c r="D103" s="154">
        <v>1</v>
      </c>
      <c r="E103" s="92" t="s">
        <v>370</v>
      </c>
      <c r="F103" s="112">
        <v>105.94</v>
      </c>
      <c r="G103" s="112">
        <v>105.94</v>
      </c>
      <c r="H103" s="112">
        <v>0</v>
      </c>
      <c r="I103" s="112">
        <v>0</v>
      </c>
      <c r="J103" s="112">
        <v>0</v>
      </c>
    </row>
    <row r="104" spans="1:10" ht="12">
      <c r="A104" s="157" t="s">
        <v>619</v>
      </c>
      <c r="B104" s="154"/>
      <c r="C104" s="154"/>
      <c r="D104" s="154"/>
      <c r="E104" s="92" t="s">
        <v>378</v>
      </c>
      <c r="F104" s="112">
        <v>82.02</v>
      </c>
      <c r="G104" s="112">
        <v>48.38</v>
      </c>
      <c r="H104" s="112">
        <v>18.62</v>
      </c>
      <c r="I104" s="112">
        <v>9.52</v>
      </c>
      <c r="J104" s="112">
        <v>5.5</v>
      </c>
    </row>
    <row r="105" spans="1:10" ht="12">
      <c r="A105" s="52"/>
      <c r="B105" s="154">
        <v>208</v>
      </c>
      <c r="C105" s="154"/>
      <c r="D105" s="154"/>
      <c r="E105" s="92" t="s">
        <v>396</v>
      </c>
      <c r="F105" s="112">
        <v>16.59</v>
      </c>
      <c r="G105" s="112">
        <v>6.48</v>
      </c>
      <c r="H105" s="112">
        <v>0.6</v>
      </c>
      <c r="I105" s="112">
        <v>9.51</v>
      </c>
      <c r="J105" s="112">
        <v>0</v>
      </c>
    </row>
    <row r="106" spans="1:10" ht="12">
      <c r="A106" s="52"/>
      <c r="B106" s="154"/>
      <c r="C106" s="154">
        <v>5</v>
      </c>
      <c r="D106" s="154"/>
      <c r="E106" s="92" t="s">
        <v>361</v>
      </c>
      <c r="F106" s="112">
        <v>16.59</v>
      </c>
      <c r="G106" s="112">
        <v>6.48</v>
      </c>
      <c r="H106" s="112">
        <v>0.6</v>
      </c>
      <c r="I106" s="112">
        <v>9.51</v>
      </c>
      <c r="J106" s="112">
        <v>0</v>
      </c>
    </row>
    <row r="107" spans="1:10" ht="12">
      <c r="A107" s="52"/>
      <c r="B107" s="154">
        <v>208</v>
      </c>
      <c r="C107" s="154">
        <v>5</v>
      </c>
      <c r="D107" s="154">
        <v>1</v>
      </c>
      <c r="E107" s="92" t="s">
        <v>362</v>
      </c>
      <c r="F107" s="112">
        <v>10.11</v>
      </c>
      <c r="G107" s="112">
        <v>0</v>
      </c>
      <c r="H107" s="112">
        <v>0.6</v>
      </c>
      <c r="I107" s="112">
        <v>9.51</v>
      </c>
      <c r="J107" s="112">
        <v>0</v>
      </c>
    </row>
    <row r="108" spans="1:10" ht="12">
      <c r="A108" s="52"/>
      <c r="B108" s="154">
        <v>208</v>
      </c>
      <c r="C108" s="154">
        <v>5</v>
      </c>
      <c r="D108" s="154">
        <v>5</v>
      </c>
      <c r="E108" s="92" t="s">
        <v>364</v>
      </c>
      <c r="F108" s="112">
        <v>6.48</v>
      </c>
      <c r="G108" s="112">
        <v>6.48</v>
      </c>
      <c r="H108" s="112">
        <v>0</v>
      </c>
      <c r="I108" s="112">
        <v>0</v>
      </c>
      <c r="J108" s="112">
        <v>0</v>
      </c>
    </row>
    <row r="109" spans="1:10" ht="12">
      <c r="A109" s="52"/>
      <c r="B109" s="154">
        <v>210</v>
      </c>
      <c r="C109" s="154"/>
      <c r="D109" s="154"/>
      <c r="E109" s="92" t="s">
        <v>401</v>
      </c>
      <c r="F109" s="112">
        <v>2.92</v>
      </c>
      <c r="G109" s="112">
        <v>2.92</v>
      </c>
      <c r="H109" s="112">
        <v>0</v>
      </c>
      <c r="I109" s="112">
        <v>0</v>
      </c>
      <c r="J109" s="112">
        <v>0</v>
      </c>
    </row>
    <row r="110" spans="1:10" ht="12">
      <c r="A110" s="52"/>
      <c r="B110" s="154"/>
      <c r="C110" s="154">
        <v>11</v>
      </c>
      <c r="D110" s="154"/>
      <c r="E110" s="92" t="s">
        <v>365</v>
      </c>
      <c r="F110" s="112">
        <v>2.92</v>
      </c>
      <c r="G110" s="112">
        <v>2.92</v>
      </c>
      <c r="H110" s="112">
        <v>0</v>
      </c>
      <c r="I110" s="112">
        <v>0</v>
      </c>
      <c r="J110" s="112">
        <v>0</v>
      </c>
    </row>
    <row r="111" spans="1:10" ht="12">
      <c r="A111" s="52"/>
      <c r="B111" s="154">
        <v>210</v>
      </c>
      <c r="C111" s="154">
        <v>11</v>
      </c>
      <c r="D111" s="154">
        <v>1</v>
      </c>
      <c r="E111" s="92" t="s">
        <v>366</v>
      </c>
      <c r="F111" s="112">
        <v>2.92</v>
      </c>
      <c r="G111" s="112">
        <v>2.92</v>
      </c>
      <c r="H111" s="112">
        <v>0</v>
      </c>
      <c r="I111" s="112">
        <v>0</v>
      </c>
      <c r="J111" s="112">
        <v>0</v>
      </c>
    </row>
    <row r="112" spans="1:10" ht="12">
      <c r="A112" s="52"/>
      <c r="B112" s="154">
        <v>213</v>
      </c>
      <c r="C112" s="154"/>
      <c r="D112" s="154"/>
      <c r="E112" s="92" t="s">
        <v>633</v>
      </c>
      <c r="F112" s="112">
        <v>58.67</v>
      </c>
      <c r="G112" s="112">
        <v>35.14</v>
      </c>
      <c r="H112" s="112">
        <v>18.02</v>
      </c>
      <c r="I112" s="112">
        <v>0.01</v>
      </c>
      <c r="J112" s="112">
        <v>5.5</v>
      </c>
    </row>
    <row r="113" spans="1:10" ht="12">
      <c r="A113" s="52"/>
      <c r="B113" s="154"/>
      <c r="C113" s="154">
        <v>1</v>
      </c>
      <c r="D113" s="154"/>
      <c r="E113" s="92" t="s">
        <v>600</v>
      </c>
      <c r="F113" s="112">
        <v>58.67</v>
      </c>
      <c r="G113" s="112">
        <v>35.14</v>
      </c>
      <c r="H113" s="112">
        <v>18.02</v>
      </c>
      <c r="I113" s="112">
        <v>0.01</v>
      </c>
      <c r="J113" s="112">
        <v>5.5</v>
      </c>
    </row>
    <row r="114" spans="1:10" ht="12">
      <c r="A114" s="52"/>
      <c r="B114" s="154">
        <v>213</v>
      </c>
      <c r="C114" s="154">
        <v>1</v>
      </c>
      <c r="D114" s="154">
        <v>1</v>
      </c>
      <c r="E114" s="92" t="s">
        <v>368</v>
      </c>
      <c r="F114" s="112">
        <v>53.17</v>
      </c>
      <c r="G114" s="112">
        <v>35.14</v>
      </c>
      <c r="H114" s="112">
        <v>18.02</v>
      </c>
      <c r="I114" s="112">
        <v>0.01</v>
      </c>
      <c r="J114" s="112">
        <v>0</v>
      </c>
    </row>
    <row r="115" spans="1:10" ht="12">
      <c r="A115" s="52"/>
      <c r="B115" s="154">
        <v>213</v>
      </c>
      <c r="C115" s="154">
        <v>1</v>
      </c>
      <c r="D115" s="154">
        <v>10</v>
      </c>
      <c r="E115" s="92" t="s">
        <v>605</v>
      </c>
      <c r="F115" s="112">
        <v>5.5</v>
      </c>
      <c r="G115" s="112">
        <v>0</v>
      </c>
      <c r="H115" s="112">
        <v>0</v>
      </c>
      <c r="I115" s="112">
        <v>0</v>
      </c>
      <c r="J115" s="112">
        <v>5.5</v>
      </c>
    </row>
    <row r="116" spans="1:10" ht="12">
      <c r="A116" s="52"/>
      <c r="B116" s="154">
        <v>221</v>
      </c>
      <c r="C116" s="154"/>
      <c r="D116" s="154"/>
      <c r="E116" s="92" t="s">
        <v>406</v>
      </c>
      <c r="F116" s="112">
        <v>3.84</v>
      </c>
      <c r="G116" s="112">
        <v>3.84</v>
      </c>
      <c r="H116" s="112">
        <v>0</v>
      </c>
      <c r="I116" s="112">
        <v>0</v>
      </c>
      <c r="J116" s="112">
        <v>0</v>
      </c>
    </row>
    <row r="117" spans="1:10" ht="12">
      <c r="A117" s="52"/>
      <c r="B117" s="154"/>
      <c r="C117" s="154">
        <v>2</v>
      </c>
      <c r="D117" s="154"/>
      <c r="E117" s="92" t="s">
        <v>369</v>
      </c>
      <c r="F117" s="112">
        <v>3.84</v>
      </c>
      <c r="G117" s="112">
        <v>3.84</v>
      </c>
      <c r="H117" s="112">
        <v>0</v>
      </c>
      <c r="I117" s="112">
        <v>0</v>
      </c>
      <c r="J117" s="112">
        <v>0</v>
      </c>
    </row>
    <row r="118" spans="1:10" ht="12">
      <c r="A118" s="52"/>
      <c r="B118" s="154">
        <v>221</v>
      </c>
      <c r="C118" s="154">
        <v>2</v>
      </c>
      <c r="D118" s="154">
        <v>1</v>
      </c>
      <c r="E118" s="92" t="s">
        <v>370</v>
      </c>
      <c r="F118" s="112">
        <v>3.84</v>
      </c>
      <c r="G118" s="112">
        <v>3.84</v>
      </c>
      <c r="H118" s="112">
        <v>0</v>
      </c>
      <c r="I118" s="112">
        <v>0</v>
      </c>
      <c r="J118" s="112">
        <v>0</v>
      </c>
    </row>
    <row r="119" spans="1:10" ht="12">
      <c r="A119" s="157" t="s">
        <v>620</v>
      </c>
      <c r="B119" s="154"/>
      <c r="C119" s="154"/>
      <c r="D119" s="154"/>
      <c r="E119" s="92" t="s">
        <v>378</v>
      </c>
      <c r="F119" s="112">
        <v>797.69</v>
      </c>
      <c r="G119" s="112">
        <v>634.05</v>
      </c>
      <c r="H119" s="112">
        <v>57.01</v>
      </c>
      <c r="I119" s="112">
        <v>28.39</v>
      </c>
      <c r="J119" s="112">
        <v>78.24</v>
      </c>
    </row>
    <row r="120" spans="1:10" ht="12">
      <c r="A120" s="52"/>
      <c r="B120" s="154">
        <v>208</v>
      </c>
      <c r="C120" s="154"/>
      <c r="D120" s="154"/>
      <c r="E120" s="92" t="s">
        <v>396</v>
      </c>
      <c r="F120" s="112">
        <v>109.56</v>
      </c>
      <c r="G120" s="112">
        <v>79.1</v>
      </c>
      <c r="H120" s="112">
        <v>2.14</v>
      </c>
      <c r="I120" s="112">
        <v>28.32</v>
      </c>
      <c r="J120" s="112">
        <v>0</v>
      </c>
    </row>
    <row r="121" spans="1:10" ht="12">
      <c r="A121" s="52"/>
      <c r="B121" s="154"/>
      <c r="C121" s="154">
        <v>5</v>
      </c>
      <c r="D121" s="154"/>
      <c r="E121" s="92" t="s">
        <v>361</v>
      </c>
      <c r="F121" s="112">
        <v>109.56</v>
      </c>
      <c r="G121" s="112">
        <v>79.1</v>
      </c>
      <c r="H121" s="112">
        <v>2.14</v>
      </c>
      <c r="I121" s="112">
        <v>28.32</v>
      </c>
      <c r="J121" s="112">
        <v>0</v>
      </c>
    </row>
    <row r="122" spans="1:10" ht="12">
      <c r="A122" s="52"/>
      <c r="B122" s="154">
        <v>208</v>
      </c>
      <c r="C122" s="154">
        <v>5</v>
      </c>
      <c r="D122" s="154">
        <v>2</v>
      </c>
      <c r="E122" s="92" t="s">
        <v>363</v>
      </c>
      <c r="F122" s="112">
        <v>30.46</v>
      </c>
      <c r="G122" s="112">
        <v>0</v>
      </c>
      <c r="H122" s="112">
        <v>2.14</v>
      </c>
      <c r="I122" s="112">
        <v>28.32</v>
      </c>
      <c r="J122" s="112">
        <v>0</v>
      </c>
    </row>
    <row r="123" spans="1:10" ht="12">
      <c r="A123" s="52"/>
      <c r="B123" s="154">
        <v>208</v>
      </c>
      <c r="C123" s="154">
        <v>5</v>
      </c>
      <c r="D123" s="154">
        <v>5</v>
      </c>
      <c r="E123" s="92" t="s">
        <v>364</v>
      </c>
      <c r="F123" s="112">
        <v>79.1</v>
      </c>
      <c r="G123" s="112">
        <v>79.1</v>
      </c>
      <c r="H123" s="112">
        <v>0</v>
      </c>
      <c r="I123" s="112">
        <v>0</v>
      </c>
      <c r="J123" s="112">
        <v>0</v>
      </c>
    </row>
    <row r="124" spans="1:10" ht="12">
      <c r="A124" s="52"/>
      <c r="B124" s="154">
        <v>210</v>
      </c>
      <c r="C124" s="154"/>
      <c r="D124" s="154"/>
      <c r="E124" s="92" t="s">
        <v>401</v>
      </c>
      <c r="F124" s="112">
        <v>45.34</v>
      </c>
      <c r="G124" s="112">
        <v>45.34</v>
      </c>
      <c r="H124" s="112">
        <v>0</v>
      </c>
      <c r="I124" s="112">
        <v>0</v>
      </c>
      <c r="J124" s="112">
        <v>0</v>
      </c>
    </row>
    <row r="125" spans="1:10" ht="12">
      <c r="A125" s="52"/>
      <c r="B125" s="154"/>
      <c r="C125" s="154">
        <v>11</v>
      </c>
      <c r="D125" s="154"/>
      <c r="E125" s="92" t="s">
        <v>365</v>
      </c>
      <c r="F125" s="112">
        <v>45.34</v>
      </c>
      <c r="G125" s="112">
        <v>45.34</v>
      </c>
      <c r="H125" s="112">
        <v>0</v>
      </c>
      <c r="I125" s="112">
        <v>0</v>
      </c>
      <c r="J125" s="112">
        <v>0</v>
      </c>
    </row>
    <row r="126" spans="1:10" ht="12">
      <c r="A126" s="46"/>
      <c r="B126" s="154">
        <v>210</v>
      </c>
      <c r="C126" s="154">
        <v>11</v>
      </c>
      <c r="D126" s="154">
        <v>2</v>
      </c>
      <c r="E126" s="92" t="s">
        <v>367</v>
      </c>
      <c r="F126" s="112">
        <v>45.34</v>
      </c>
      <c r="G126" s="112">
        <v>45.34</v>
      </c>
      <c r="H126" s="112">
        <v>0</v>
      </c>
      <c r="I126" s="112">
        <v>0</v>
      </c>
      <c r="J126" s="112">
        <v>0</v>
      </c>
    </row>
    <row r="127" spans="1:10" ht="12">
      <c r="A127" s="46"/>
      <c r="B127" s="154">
        <v>213</v>
      </c>
      <c r="C127" s="154"/>
      <c r="D127" s="154"/>
      <c r="E127" s="92" t="s">
        <v>633</v>
      </c>
      <c r="F127" s="112">
        <v>592.93</v>
      </c>
      <c r="G127" s="112">
        <v>459.75</v>
      </c>
      <c r="H127" s="112">
        <v>54.87</v>
      </c>
      <c r="I127" s="112">
        <v>0.07</v>
      </c>
      <c r="J127" s="112">
        <v>78.24</v>
      </c>
    </row>
    <row r="128" spans="1:10" ht="12">
      <c r="A128" s="46"/>
      <c r="B128" s="154"/>
      <c r="C128" s="154">
        <v>1</v>
      </c>
      <c r="D128" s="154"/>
      <c r="E128" s="92" t="s">
        <v>600</v>
      </c>
      <c r="F128" s="112">
        <v>592.93</v>
      </c>
      <c r="G128" s="112">
        <v>459.75</v>
      </c>
      <c r="H128" s="112">
        <v>54.87</v>
      </c>
      <c r="I128" s="112">
        <v>0.07</v>
      </c>
      <c r="J128" s="112">
        <v>78.24</v>
      </c>
    </row>
    <row r="129" spans="1:10" ht="12">
      <c r="A129" s="46"/>
      <c r="B129" s="154">
        <v>213</v>
      </c>
      <c r="C129" s="154">
        <v>1</v>
      </c>
      <c r="D129" s="154">
        <v>4</v>
      </c>
      <c r="E129" s="92" t="s">
        <v>601</v>
      </c>
      <c r="F129" s="112">
        <v>524.69</v>
      </c>
      <c r="G129" s="112">
        <v>459.75</v>
      </c>
      <c r="H129" s="112">
        <v>54.87</v>
      </c>
      <c r="I129" s="112">
        <v>0.07</v>
      </c>
      <c r="J129" s="112">
        <v>10</v>
      </c>
    </row>
    <row r="130" spans="1:10" ht="12">
      <c r="A130" s="46"/>
      <c r="B130" s="154">
        <v>213</v>
      </c>
      <c r="C130" s="154">
        <v>1</v>
      </c>
      <c r="D130" s="154">
        <v>6</v>
      </c>
      <c r="E130" s="92" t="s">
        <v>602</v>
      </c>
      <c r="F130" s="112">
        <v>65.5</v>
      </c>
      <c r="G130" s="112">
        <v>0</v>
      </c>
      <c r="H130" s="112">
        <v>0</v>
      </c>
      <c r="I130" s="112">
        <v>0</v>
      </c>
      <c r="J130" s="112">
        <v>65.5</v>
      </c>
    </row>
    <row r="131" spans="1:10" ht="12">
      <c r="A131" s="46"/>
      <c r="B131" s="154">
        <v>213</v>
      </c>
      <c r="C131" s="154">
        <v>1</v>
      </c>
      <c r="D131" s="154">
        <v>25</v>
      </c>
      <c r="E131" s="92" t="s">
        <v>609</v>
      </c>
      <c r="F131" s="112">
        <v>2.74</v>
      </c>
      <c r="G131" s="112">
        <v>0</v>
      </c>
      <c r="H131" s="112">
        <v>0</v>
      </c>
      <c r="I131" s="112">
        <v>0</v>
      </c>
      <c r="J131" s="112">
        <v>2.74</v>
      </c>
    </row>
    <row r="132" spans="1:10" ht="12">
      <c r="A132" s="46"/>
      <c r="B132" s="154">
        <v>221</v>
      </c>
      <c r="C132" s="154"/>
      <c r="D132" s="154"/>
      <c r="E132" s="92" t="s">
        <v>406</v>
      </c>
      <c r="F132" s="112">
        <v>49.86</v>
      </c>
      <c r="G132" s="112">
        <v>49.86</v>
      </c>
      <c r="H132" s="112">
        <v>0</v>
      </c>
      <c r="I132" s="112">
        <v>0</v>
      </c>
      <c r="J132" s="112">
        <v>0</v>
      </c>
    </row>
    <row r="133" spans="1:10" ht="12">
      <c r="A133" s="46"/>
      <c r="B133" s="154"/>
      <c r="C133" s="154">
        <v>2</v>
      </c>
      <c r="D133" s="154"/>
      <c r="E133" s="92" t="s">
        <v>369</v>
      </c>
      <c r="F133" s="112">
        <v>49.86</v>
      </c>
      <c r="G133" s="112">
        <v>49.86</v>
      </c>
      <c r="H133" s="112">
        <v>0</v>
      </c>
      <c r="I133" s="112">
        <v>0</v>
      </c>
      <c r="J133" s="112">
        <v>0</v>
      </c>
    </row>
    <row r="134" spans="1:10" ht="12">
      <c r="A134" s="46"/>
      <c r="B134" s="154">
        <v>221</v>
      </c>
      <c r="C134" s="154">
        <v>2</v>
      </c>
      <c r="D134" s="154">
        <v>1</v>
      </c>
      <c r="E134" s="92" t="s">
        <v>370</v>
      </c>
      <c r="F134" s="112">
        <v>49.86</v>
      </c>
      <c r="G134" s="112">
        <v>49.86</v>
      </c>
      <c r="H134" s="112">
        <v>0</v>
      </c>
      <c r="I134" s="112">
        <v>0</v>
      </c>
      <c r="J134" s="112">
        <v>0</v>
      </c>
    </row>
    <row r="135" spans="1:10" ht="12">
      <c r="A135" s="157" t="s">
        <v>621</v>
      </c>
      <c r="B135" s="154"/>
      <c r="C135" s="154"/>
      <c r="D135" s="154"/>
      <c r="E135" s="92" t="s">
        <v>378</v>
      </c>
      <c r="F135" s="112">
        <v>4130.34</v>
      </c>
      <c r="G135" s="112">
        <v>174</v>
      </c>
      <c r="H135" s="112">
        <v>30.87</v>
      </c>
      <c r="I135" s="112">
        <v>12.36</v>
      </c>
      <c r="J135" s="112">
        <v>3913.11</v>
      </c>
    </row>
    <row r="136" spans="1:10" ht="12">
      <c r="A136" s="46"/>
      <c r="B136" s="154">
        <v>206</v>
      </c>
      <c r="C136" s="154"/>
      <c r="D136" s="154"/>
      <c r="E136" s="92" t="s">
        <v>630</v>
      </c>
      <c r="F136" s="112">
        <v>29.2</v>
      </c>
      <c r="G136" s="112">
        <v>0</v>
      </c>
      <c r="H136" s="112">
        <v>0</v>
      </c>
      <c r="I136" s="112">
        <v>0</v>
      </c>
      <c r="J136" s="112">
        <v>29.2</v>
      </c>
    </row>
    <row r="137" spans="1:10" ht="12">
      <c r="A137" s="46"/>
      <c r="B137" s="154"/>
      <c r="C137" s="154">
        <v>4</v>
      </c>
      <c r="D137" s="154"/>
      <c r="E137" s="92" t="s">
        <v>631</v>
      </c>
      <c r="F137" s="112">
        <v>29.2</v>
      </c>
      <c r="G137" s="112">
        <v>0</v>
      </c>
      <c r="H137" s="112">
        <v>0</v>
      </c>
      <c r="I137" s="112">
        <v>0</v>
      </c>
      <c r="J137" s="112">
        <v>29.2</v>
      </c>
    </row>
    <row r="138" spans="1:10" ht="12">
      <c r="A138" s="46"/>
      <c r="B138" s="154">
        <v>206</v>
      </c>
      <c r="C138" s="154">
        <v>4</v>
      </c>
      <c r="D138" s="154">
        <v>2</v>
      </c>
      <c r="E138" s="92" t="s">
        <v>632</v>
      </c>
      <c r="F138" s="112">
        <v>29.2</v>
      </c>
      <c r="G138" s="112">
        <v>0</v>
      </c>
      <c r="H138" s="112">
        <v>0</v>
      </c>
      <c r="I138" s="112">
        <v>0</v>
      </c>
      <c r="J138" s="112">
        <v>29.2</v>
      </c>
    </row>
    <row r="139" spans="1:10" ht="12">
      <c r="A139" s="46"/>
      <c r="B139" s="154">
        <v>208</v>
      </c>
      <c r="C139" s="154"/>
      <c r="D139" s="154"/>
      <c r="E139" s="92" t="s">
        <v>396</v>
      </c>
      <c r="F139" s="112">
        <v>32.95</v>
      </c>
      <c r="G139" s="112">
        <v>22.04</v>
      </c>
      <c r="H139" s="112">
        <v>0.86</v>
      </c>
      <c r="I139" s="112">
        <v>10.05</v>
      </c>
      <c r="J139" s="112">
        <v>0</v>
      </c>
    </row>
    <row r="140" spans="1:10" ht="12">
      <c r="A140" s="46"/>
      <c r="B140" s="154"/>
      <c r="C140" s="154">
        <v>5</v>
      </c>
      <c r="D140" s="154"/>
      <c r="E140" s="92" t="s">
        <v>361</v>
      </c>
      <c r="F140" s="112">
        <v>32.95</v>
      </c>
      <c r="G140" s="112">
        <v>22.04</v>
      </c>
      <c r="H140" s="112">
        <v>0.86</v>
      </c>
      <c r="I140" s="112">
        <v>10.05</v>
      </c>
      <c r="J140" s="112">
        <v>0</v>
      </c>
    </row>
    <row r="141" spans="1:10" ht="12">
      <c r="A141" s="46"/>
      <c r="B141" s="154">
        <v>208</v>
      </c>
      <c r="C141" s="154">
        <v>5</v>
      </c>
      <c r="D141" s="154">
        <v>2</v>
      </c>
      <c r="E141" s="92" t="s">
        <v>363</v>
      </c>
      <c r="F141" s="112">
        <v>10.91</v>
      </c>
      <c r="G141" s="112">
        <v>0</v>
      </c>
      <c r="H141" s="112">
        <v>0.86</v>
      </c>
      <c r="I141" s="112">
        <v>10.05</v>
      </c>
      <c r="J141" s="112">
        <v>0</v>
      </c>
    </row>
    <row r="142" spans="1:10" ht="12">
      <c r="A142" s="46"/>
      <c r="B142" s="154">
        <v>208</v>
      </c>
      <c r="C142" s="154">
        <v>5</v>
      </c>
      <c r="D142" s="154">
        <v>5</v>
      </c>
      <c r="E142" s="92" t="s">
        <v>364</v>
      </c>
      <c r="F142" s="112">
        <v>22.04</v>
      </c>
      <c r="G142" s="112">
        <v>22.04</v>
      </c>
      <c r="H142" s="112">
        <v>0</v>
      </c>
      <c r="I142" s="112">
        <v>0</v>
      </c>
      <c r="J142" s="112">
        <v>0</v>
      </c>
    </row>
    <row r="143" spans="1:10" ht="12">
      <c r="A143" s="46"/>
      <c r="B143" s="154">
        <v>210</v>
      </c>
      <c r="C143" s="154"/>
      <c r="D143" s="154"/>
      <c r="E143" s="92" t="s">
        <v>401</v>
      </c>
      <c r="F143" s="112">
        <v>16.83</v>
      </c>
      <c r="G143" s="112">
        <v>16.83</v>
      </c>
      <c r="H143" s="112">
        <v>0</v>
      </c>
      <c r="I143" s="112">
        <v>0</v>
      </c>
      <c r="J143" s="112">
        <v>0</v>
      </c>
    </row>
    <row r="144" spans="1:10" ht="12">
      <c r="A144" s="46"/>
      <c r="B144" s="154"/>
      <c r="C144" s="154">
        <v>11</v>
      </c>
      <c r="D144" s="154"/>
      <c r="E144" s="92" t="s">
        <v>365</v>
      </c>
      <c r="F144" s="112">
        <v>16.83</v>
      </c>
      <c r="G144" s="112">
        <v>16.83</v>
      </c>
      <c r="H144" s="112">
        <v>0</v>
      </c>
      <c r="I144" s="112">
        <v>0</v>
      </c>
      <c r="J144" s="112">
        <v>0</v>
      </c>
    </row>
    <row r="145" spans="1:10" ht="12">
      <c r="A145" s="46"/>
      <c r="B145" s="154">
        <v>210</v>
      </c>
      <c r="C145" s="154">
        <v>11</v>
      </c>
      <c r="D145" s="154">
        <v>2</v>
      </c>
      <c r="E145" s="92" t="s">
        <v>367</v>
      </c>
      <c r="F145" s="112">
        <v>16.83</v>
      </c>
      <c r="G145" s="112">
        <v>16.83</v>
      </c>
      <c r="H145" s="112">
        <v>0</v>
      </c>
      <c r="I145" s="112">
        <v>0</v>
      </c>
      <c r="J145" s="112">
        <v>0</v>
      </c>
    </row>
    <row r="146" spans="1:10" ht="12">
      <c r="A146" s="46"/>
      <c r="B146" s="154">
        <v>213</v>
      </c>
      <c r="C146" s="154"/>
      <c r="D146" s="154"/>
      <c r="E146" s="92" t="s">
        <v>633</v>
      </c>
      <c r="F146" s="112">
        <v>4038.13</v>
      </c>
      <c r="G146" s="112">
        <v>121.9</v>
      </c>
      <c r="H146" s="112">
        <v>30.01</v>
      </c>
      <c r="I146" s="112">
        <v>2.31</v>
      </c>
      <c r="J146" s="112">
        <v>3883.91</v>
      </c>
    </row>
    <row r="147" spans="1:10" ht="12">
      <c r="A147" s="46"/>
      <c r="B147" s="154"/>
      <c r="C147" s="154">
        <v>1</v>
      </c>
      <c r="D147" s="154"/>
      <c r="E147" s="92" t="s">
        <v>600</v>
      </c>
      <c r="F147" s="112">
        <v>4038.13</v>
      </c>
      <c r="G147" s="112">
        <v>121.9</v>
      </c>
      <c r="H147" s="112">
        <v>30.01</v>
      </c>
      <c r="I147" s="112">
        <v>2.31</v>
      </c>
      <c r="J147" s="112">
        <v>3883.91</v>
      </c>
    </row>
    <row r="148" spans="1:10" ht="12">
      <c r="A148" s="46"/>
      <c r="B148" s="154">
        <v>213</v>
      </c>
      <c r="C148" s="154">
        <v>1</v>
      </c>
      <c r="D148" s="154">
        <v>4</v>
      </c>
      <c r="E148" s="92" t="s">
        <v>601</v>
      </c>
      <c r="F148" s="112">
        <v>157.02</v>
      </c>
      <c r="G148" s="112">
        <v>121.9</v>
      </c>
      <c r="H148" s="112">
        <v>30.01</v>
      </c>
      <c r="I148" s="112">
        <v>2.31</v>
      </c>
      <c r="J148" s="112">
        <v>2.8</v>
      </c>
    </row>
    <row r="149" spans="1:10" ht="12">
      <c r="A149" s="46"/>
      <c r="B149" s="154">
        <v>213</v>
      </c>
      <c r="C149" s="154">
        <v>1</v>
      </c>
      <c r="D149" s="154">
        <v>6</v>
      </c>
      <c r="E149" s="92" t="s">
        <v>602</v>
      </c>
      <c r="F149" s="112">
        <v>133.57</v>
      </c>
      <c r="G149" s="112">
        <v>0</v>
      </c>
      <c r="H149" s="112">
        <v>0</v>
      </c>
      <c r="I149" s="112">
        <v>0</v>
      </c>
      <c r="J149" s="112">
        <v>133.57</v>
      </c>
    </row>
    <row r="150" spans="1:10" ht="12">
      <c r="A150" s="46"/>
      <c r="B150" s="154">
        <v>213</v>
      </c>
      <c r="C150" s="154">
        <v>1</v>
      </c>
      <c r="D150" s="154">
        <v>99</v>
      </c>
      <c r="E150" s="92" t="s">
        <v>610</v>
      </c>
      <c r="F150" s="112">
        <v>3747.54</v>
      </c>
      <c r="G150" s="112">
        <v>0</v>
      </c>
      <c r="H150" s="112">
        <v>0</v>
      </c>
      <c r="I150" s="112">
        <v>0</v>
      </c>
      <c r="J150" s="112">
        <v>3747.54</v>
      </c>
    </row>
    <row r="151" spans="1:10" ht="12">
      <c r="A151" s="46"/>
      <c r="B151" s="154">
        <v>221</v>
      </c>
      <c r="C151" s="154"/>
      <c r="D151" s="154"/>
      <c r="E151" s="92" t="s">
        <v>406</v>
      </c>
      <c r="F151" s="112">
        <v>13.23</v>
      </c>
      <c r="G151" s="112">
        <v>13.23</v>
      </c>
      <c r="H151" s="112">
        <v>0</v>
      </c>
      <c r="I151" s="112">
        <v>0</v>
      </c>
      <c r="J151" s="112">
        <v>0</v>
      </c>
    </row>
    <row r="152" spans="1:10" ht="12">
      <c r="A152" s="46"/>
      <c r="B152" s="154"/>
      <c r="C152" s="154">
        <v>2</v>
      </c>
      <c r="D152" s="154"/>
      <c r="E152" s="92" t="s">
        <v>369</v>
      </c>
      <c r="F152" s="112">
        <v>13.23</v>
      </c>
      <c r="G152" s="112">
        <v>13.23</v>
      </c>
      <c r="H152" s="112">
        <v>0</v>
      </c>
      <c r="I152" s="112">
        <v>0</v>
      </c>
      <c r="J152" s="112">
        <v>0</v>
      </c>
    </row>
    <row r="153" spans="1:10" ht="12">
      <c r="A153" s="46"/>
      <c r="B153" s="154">
        <v>221</v>
      </c>
      <c r="C153" s="154">
        <v>2</v>
      </c>
      <c r="D153" s="154">
        <v>1</v>
      </c>
      <c r="E153" s="92" t="s">
        <v>370</v>
      </c>
      <c r="F153" s="112">
        <v>13.23</v>
      </c>
      <c r="G153" s="112">
        <v>13.23</v>
      </c>
      <c r="H153" s="112">
        <v>0</v>
      </c>
      <c r="I153" s="112">
        <v>0</v>
      </c>
      <c r="J153" s="112">
        <v>0</v>
      </c>
    </row>
    <row r="154" spans="1:10" ht="22.5">
      <c r="A154" s="157" t="s">
        <v>622</v>
      </c>
      <c r="B154" s="154"/>
      <c r="C154" s="154"/>
      <c r="D154" s="154"/>
      <c r="E154" s="92" t="s">
        <v>378</v>
      </c>
      <c r="F154" s="112">
        <v>163.99</v>
      </c>
      <c r="G154" s="112">
        <v>119.65</v>
      </c>
      <c r="H154" s="112">
        <v>7.15</v>
      </c>
      <c r="I154" s="112">
        <v>0.02</v>
      </c>
      <c r="J154" s="112">
        <v>37.17</v>
      </c>
    </row>
    <row r="155" spans="1:10" ht="12">
      <c r="A155" s="46"/>
      <c r="B155" s="154">
        <v>208</v>
      </c>
      <c r="C155" s="154"/>
      <c r="D155" s="154"/>
      <c r="E155" s="92" t="s">
        <v>396</v>
      </c>
      <c r="F155" s="112">
        <v>15.87</v>
      </c>
      <c r="G155" s="112">
        <v>15.87</v>
      </c>
      <c r="H155" s="112">
        <v>0</v>
      </c>
      <c r="I155" s="112">
        <v>0</v>
      </c>
      <c r="J155" s="112">
        <v>0</v>
      </c>
    </row>
    <row r="156" spans="1:10" ht="12">
      <c r="A156" s="46"/>
      <c r="B156" s="154"/>
      <c r="C156" s="154">
        <v>5</v>
      </c>
      <c r="D156" s="154"/>
      <c r="E156" s="92" t="s">
        <v>361</v>
      </c>
      <c r="F156" s="112">
        <v>15.87</v>
      </c>
      <c r="G156" s="112">
        <v>15.87</v>
      </c>
      <c r="H156" s="112">
        <v>0</v>
      </c>
      <c r="I156" s="112">
        <v>0</v>
      </c>
      <c r="J156" s="112">
        <v>0</v>
      </c>
    </row>
    <row r="157" spans="1:10" ht="12">
      <c r="A157" s="46"/>
      <c r="B157" s="154">
        <v>208</v>
      </c>
      <c r="C157" s="154">
        <v>5</v>
      </c>
      <c r="D157" s="154">
        <v>5</v>
      </c>
      <c r="E157" s="92" t="s">
        <v>364</v>
      </c>
      <c r="F157" s="112">
        <v>15.87</v>
      </c>
      <c r="G157" s="112">
        <v>15.87</v>
      </c>
      <c r="H157" s="112">
        <v>0</v>
      </c>
      <c r="I157" s="112">
        <v>0</v>
      </c>
      <c r="J157" s="112">
        <v>0</v>
      </c>
    </row>
    <row r="158" spans="1:10" ht="12">
      <c r="A158" s="46"/>
      <c r="B158" s="154">
        <v>210</v>
      </c>
      <c r="C158" s="154"/>
      <c r="D158" s="154"/>
      <c r="E158" s="92" t="s">
        <v>401</v>
      </c>
      <c r="F158" s="112">
        <v>5.99</v>
      </c>
      <c r="G158" s="112">
        <v>5.99</v>
      </c>
      <c r="H158" s="112">
        <v>0</v>
      </c>
      <c r="I158" s="112">
        <v>0</v>
      </c>
      <c r="J158" s="112">
        <v>0</v>
      </c>
    </row>
    <row r="159" spans="1:10" ht="12">
      <c r="A159" s="46"/>
      <c r="B159" s="154"/>
      <c r="C159" s="154">
        <v>11</v>
      </c>
      <c r="D159" s="154"/>
      <c r="E159" s="92" t="s">
        <v>365</v>
      </c>
      <c r="F159" s="112">
        <v>5.99</v>
      </c>
      <c r="G159" s="112">
        <v>5.99</v>
      </c>
      <c r="H159" s="112">
        <v>0</v>
      </c>
      <c r="I159" s="112">
        <v>0</v>
      </c>
      <c r="J159" s="112">
        <v>0</v>
      </c>
    </row>
    <row r="160" spans="1:10" ht="12">
      <c r="A160" s="46"/>
      <c r="B160" s="154">
        <v>210</v>
      </c>
      <c r="C160" s="154">
        <v>11</v>
      </c>
      <c r="D160" s="154">
        <v>2</v>
      </c>
      <c r="E160" s="92" t="s">
        <v>367</v>
      </c>
      <c r="F160" s="112">
        <v>5.99</v>
      </c>
      <c r="G160" s="112">
        <v>5.99</v>
      </c>
      <c r="H160" s="112">
        <v>0</v>
      </c>
      <c r="I160" s="112">
        <v>0</v>
      </c>
      <c r="J160" s="112">
        <v>0</v>
      </c>
    </row>
    <row r="161" spans="1:10" ht="12">
      <c r="A161" s="46"/>
      <c r="B161" s="154">
        <v>213</v>
      </c>
      <c r="C161" s="154"/>
      <c r="D161" s="154"/>
      <c r="E161" s="92" t="s">
        <v>633</v>
      </c>
      <c r="F161" s="112">
        <v>132.56</v>
      </c>
      <c r="G161" s="112">
        <v>88.22</v>
      </c>
      <c r="H161" s="112">
        <v>7.15</v>
      </c>
      <c r="I161" s="112">
        <v>0.02</v>
      </c>
      <c r="J161" s="112">
        <v>37.17</v>
      </c>
    </row>
    <row r="162" spans="1:10" ht="12">
      <c r="A162" s="46"/>
      <c r="B162" s="154"/>
      <c r="C162" s="154">
        <v>1</v>
      </c>
      <c r="D162" s="154"/>
      <c r="E162" s="92" t="s">
        <v>600</v>
      </c>
      <c r="F162" s="112">
        <v>132.56</v>
      </c>
      <c r="G162" s="112">
        <v>88.22</v>
      </c>
      <c r="H162" s="112">
        <v>7.15</v>
      </c>
      <c r="I162" s="112">
        <v>0.02</v>
      </c>
      <c r="J162" s="112">
        <v>37.17</v>
      </c>
    </row>
    <row r="163" spans="1:10" ht="12">
      <c r="A163" s="46"/>
      <c r="B163" s="154">
        <v>213</v>
      </c>
      <c r="C163" s="154">
        <v>1</v>
      </c>
      <c r="D163" s="154">
        <v>4</v>
      </c>
      <c r="E163" s="92" t="s">
        <v>601</v>
      </c>
      <c r="F163" s="112">
        <v>97.36</v>
      </c>
      <c r="G163" s="112">
        <v>88.22</v>
      </c>
      <c r="H163" s="112">
        <v>7.15</v>
      </c>
      <c r="I163" s="112">
        <v>0.02</v>
      </c>
      <c r="J163" s="112">
        <v>1.97</v>
      </c>
    </row>
    <row r="164" spans="1:10" ht="12">
      <c r="A164" s="46"/>
      <c r="B164" s="154">
        <v>213</v>
      </c>
      <c r="C164" s="154">
        <v>1</v>
      </c>
      <c r="D164" s="154">
        <v>9</v>
      </c>
      <c r="E164" s="92" t="s">
        <v>604</v>
      </c>
      <c r="F164" s="112">
        <v>30.2</v>
      </c>
      <c r="G164" s="112">
        <v>0</v>
      </c>
      <c r="H164" s="112">
        <v>0</v>
      </c>
      <c r="I164" s="112">
        <v>0</v>
      </c>
      <c r="J164" s="112">
        <v>30.2</v>
      </c>
    </row>
    <row r="165" spans="1:10" ht="12">
      <c r="A165" s="46"/>
      <c r="B165" s="154">
        <v>213</v>
      </c>
      <c r="C165" s="154">
        <v>1</v>
      </c>
      <c r="D165" s="154">
        <v>10</v>
      </c>
      <c r="E165" s="92" t="s">
        <v>605</v>
      </c>
      <c r="F165" s="112">
        <v>5</v>
      </c>
      <c r="G165" s="112">
        <v>0</v>
      </c>
      <c r="H165" s="112">
        <v>0</v>
      </c>
      <c r="I165" s="112">
        <v>0</v>
      </c>
      <c r="J165" s="112">
        <v>5</v>
      </c>
    </row>
    <row r="166" spans="1:10" ht="12">
      <c r="A166" s="46"/>
      <c r="B166" s="154">
        <v>221</v>
      </c>
      <c r="C166" s="154"/>
      <c r="D166" s="154"/>
      <c r="E166" s="92" t="s">
        <v>406</v>
      </c>
      <c r="F166" s="112">
        <v>9.57</v>
      </c>
      <c r="G166" s="112">
        <v>9.57</v>
      </c>
      <c r="H166" s="112">
        <v>0</v>
      </c>
      <c r="I166" s="112">
        <v>0</v>
      </c>
      <c r="J166" s="112">
        <v>0</v>
      </c>
    </row>
    <row r="167" spans="1:10" ht="12">
      <c r="A167" s="46"/>
      <c r="B167" s="154"/>
      <c r="C167" s="154">
        <v>2</v>
      </c>
      <c r="D167" s="154"/>
      <c r="E167" s="92" t="s">
        <v>369</v>
      </c>
      <c r="F167" s="112">
        <v>9.57</v>
      </c>
      <c r="G167" s="112">
        <v>9.57</v>
      </c>
      <c r="H167" s="112">
        <v>0</v>
      </c>
      <c r="I167" s="112">
        <v>0</v>
      </c>
      <c r="J167" s="112">
        <v>0</v>
      </c>
    </row>
    <row r="168" spans="1:10" ht="12">
      <c r="A168" s="46"/>
      <c r="B168" s="154">
        <v>221</v>
      </c>
      <c r="C168" s="154">
        <v>2</v>
      </c>
      <c r="D168" s="154">
        <v>1</v>
      </c>
      <c r="E168" s="92" t="s">
        <v>370</v>
      </c>
      <c r="F168" s="112">
        <v>9.57</v>
      </c>
      <c r="G168" s="112">
        <v>9.57</v>
      </c>
      <c r="H168" s="112">
        <v>0</v>
      </c>
      <c r="I168" s="112">
        <v>0</v>
      </c>
      <c r="J168" s="112">
        <v>0</v>
      </c>
    </row>
    <row r="169" spans="1:10" ht="12">
      <c r="A169" s="157" t="s">
        <v>623</v>
      </c>
      <c r="B169" s="154"/>
      <c r="C169" s="154"/>
      <c r="D169" s="154"/>
      <c r="E169" s="92" t="s">
        <v>378</v>
      </c>
      <c r="F169" s="112">
        <v>230.46</v>
      </c>
      <c r="G169" s="112">
        <v>126.37</v>
      </c>
      <c r="H169" s="112">
        <v>34.79</v>
      </c>
      <c r="I169" s="112">
        <v>1.68</v>
      </c>
      <c r="J169" s="112">
        <v>67.62</v>
      </c>
    </row>
    <row r="170" spans="1:10" ht="12">
      <c r="A170" s="46"/>
      <c r="B170" s="154">
        <v>208</v>
      </c>
      <c r="C170" s="154"/>
      <c r="D170" s="154"/>
      <c r="E170" s="92" t="s">
        <v>396</v>
      </c>
      <c r="F170" s="112">
        <v>18.92</v>
      </c>
      <c r="G170" s="112">
        <v>16.74</v>
      </c>
      <c r="H170" s="112">
        <v>0.52</v>
      </c>
      <c r="I170" s="112">
        <v>1.66</v>
      </c>
      <c r="J170" s="112">
        <v>0</v>
      </c>
    </row>
    <row r="171" spans="1:10" ht="12">
      <c r="A171" s="46"/>
      <c r="B171" s="154"/>
      <c r="C171" s="154">
        <v>5</v>
      </c>
      <c r="D171" s="154"/>
      <c r="E171" s="92" t="s">
        <v>361</v>
      </c>
      <c r="F171" s="112">
        <v>18.92</v>
      </c>
      <c r="G171" s="112">
        <v>16.74</v>
      </c>
      <c r="H171" s="112">
        <v>0.52</v>
      </c>
      <c r="I171" s="112">
        <v>1.66</v>
      </c>
      <c r="J171" s="112">
        <v>0</v>
      </c>
    </row>
    <row r="172" spans="1:10" ht="12">
      <c r="A172" s="46"/>
      <c r="B172" s="154">
        <v>208</v>
      </c>
      <c r="C172" s="154">
        <v>5</v>
      </c>
      <c r="D172" s="154">
        <v>1</v>
      </c>
      <c r="E172" s="92" t="s">
        <v>362</v>
      </c>
      <c r="F172" s="112">
        <v>2.18</v>
      </c>
      <c r="G172" s="112">
        <v>0</v>
      </c>
      <c r="H172" s="112">
        <v>0.52</v>
      </c>
      <c r="I172" s="112">
        <v>1.66</v>
      </c>
      <c r="J172" s="112">
        <v>0</v>
      </c>
    </row>
    <row r="173" spans="1:10" ht="12">
      <c r="A173" s="46"/>
      <c r="B173" s="154">
        <v>208</v>
      </c>
      <c r="C173" s="154">
        <v>5</v>
      </c>
      <c r="D173" s="154">
        <v>5</v>
      </c>
      <c r="E173" s="92" t="s">
        <v>364</v>
      </c>
      <c r="F173" s="112">
        <v>16.74</v>
      </c>
      <c r="G173" s="112">
        <v>16.74</v>
      </c>
      <c r="H173" s="112">
        <v>0</v>
      </c>
      <c r="I173" s="112">
        <v>0</v>
      </c>
      <c r="J173" s="112">
        <v>0</v>
      </c>
    </row>
    <row r="174" spans="1:10" ht="12">
      <c r="A174" s="46"/>
      <c r="B174" s="154">
        <v>210</v>
      </c>
      <c r="C174" s="154"/>
      <c r="D174" s="154"/>
      <c r="E174" s="92" t="s">
        <v>401</v>
      </c>
      <c r="F174" s="112">
        <v>6.5</v>
      </c>
      <c r="G174" s="112">
        <v>6.5</v>
      </c>
      <c r="H174" s="112">
        <v>0</v>
      </c>
      <c r="I174" s="112">
        <v>0</v>
      </c>
      <c r="J174" s="112">
        <v>0</v>
      </c>
    </row>
    <row r="175" spans="1:10" ht="12">
      <c r="A175" s="46"/>
      <c r="B175" s="154"/>
      <c r="C175" s="154">
        <v>11</v>
      </c>
      <c r="D175" s="154"/>
      <c r="E175" s="92" t="s">
        <v>365</v>
      </c>
      <c r="F175" s="112">
        <v>6.5</v>
      </c>
      <c r="G175" s="112">
        <v>6.5</v>
      </c>
      <c r="H175" s="112">
        <v>0</v>
      </c>
      <c r="I175" s="112">
        <v>0</v>
      </c>
      <c r="J175" s="112">
        <v>0</v>
      </c>
    </row>
    <row r="176" spans="1:10" ht="12">
      <c r="A176" s="46"/>
      <c r="B176" s="154">
        <v>210</v>
      </c>
      <c r="C176" s="154">
        <v>11</v>
      </c>
      <c r="D176" s="154">
        <v>1</v>
      </c>
      <c r="E176" s="92" t="s">
        <v>366</v>
      </c>
      <c r="F176" s="112">
        <v>6.5</v>
      </c>
      <c r="G176" s="112">
        <v>6.5</v>
      </c>
      <c r="H176" s="112">
        <v>0</v>
      </c>
      <c r="I176" s="112">
        <v>0</v>
      </c>
      <c r="J176" s="112">
        <v>0</v>
      </c>
    </row>
    <row r="177" spans="1:10" ht="12">
      <c r="A177" s="46"/>
      <c r="B177" s="154">
        <v>213</v>
      </c>
      <c r="C177" s="154"/>
      <c r="D177" s="154"/>
      <c r="E177" s="92" t="s">
        <v>633</v>
      </c>
      <c r="F177" s="112">
        <v>194.87</v>
      </c>
      <c r="G177" s="112">
        <v>92.96</v>
      </c>
      <c r="H177" s="112">
        <v>34.27</v>
      </c>
      <c r="I177" s="112">
        <v>0.02</v>
      </c>
      <c r="J177" s="112">
        <v>67.62</v>
      </c>
    </row>
    <row r="178" spans="1:10" ht="12">
      <c r="A178" s="46"/>
      <c r="B178" s="154"/>
      <c r="C178" s="154">
        <v>1</v>
      </c>
      <c r="D178" s="154"/>
      <c r="E178" s="92" t="s">
        <v>600</v>
      </c>
      <c r="F178" s="112">
        <v>194.87</v>
      </c>
      <c r="G178" s="112">
        <v>92.96</v>
      </c>
      <c r="H178" s="112">
        <v>34.27</v>
      </c>
      <c r="I178" s="112">
        <v>0.02</v>
      </c>
      <c r="J178" s="112">
        <v>67.62</v>
      </c>
    </row>
    <row r="179" spans="1:10" ht="12">
      <c r="A179" s="46"/>
      <c r="B179" s="154">
        <v>213</v>
      </c>
      <c r="C179" s="154">
        <v>1</v>
      </c>
      <c r="D179" s="154">
        <v>1</v>
      </c>
      <c r="E179" s="92" t="s">
        <v>368</v>
      </c>
      <c r="F179" s="112">
        <v>127.25</v>
      </c>
      <c r="G179" s="112">
        <v>92.96</v>
      </c>
      <c r="H179" s="112">
        <v>34.27</v>
      </c>
      <c r="I179" s="112">
        <v>0.02</v>
      </c>
      <c r="J179" s="112">
        <v>0</v>
      </c>
    </row>
    <row r="180" spans="1:10" ht="12">
      <c r="A180" s="46"/>
      <c r="B180" s="154">
        <v>213</v>
      </c>
      <c r="C180" s="154">
        <v>1</v>
      </c>
      <c r="D180" s="154">
        <v>10</v>
      </c>
      <c r="E180" s="92" t="s">
        <v>605</v>
      </c>
      <c r="F180" s="112">
        <v>67.62</v>
      </c>
      <c r="G180" s="112">
        <v>0</v>
      </c>
      <c r="H180" s="112">
        <v>0</v>
      </c>
      <c r="I180" s="112">
        <v>0</v>
      </c>
      <c r="J180" s="112">
        <v>67.62</v>
      </c>
    </row>
    <row r="181" spans="1:10" ht="12">
      <c r="A181" s="46"/>
      <c r="B181" s="154">
        <v>221</v>
      </c>
      <c r="C181" s="154"/>
      <c r="D181" s="154"/>
      <c r="E181" s="92" t="s">
        <v>406</v>
      </c>
      <c r="F181" s="112">
        <v>10.17</v>
      </c>
      <c r="G181" s="112">
        <v>10.17</v>
      </c>
      <c r="H181" s="112">
        <v>0</v>
      </c>
      <c r="I181" s="112">
        <v>0</v>
      </c>
      <c r="J181" s="112">
        <v>0</v>
      </c>
    </row>
    <row r="182" spans="1:10" ht="12">
      <c r="A182" s="46"/>
      <c r="B182" s="154"/>
      <c r="C182" s="154">
        <v>2</v>
      </c>
      <c r="D182" s="154"/>
      <c r="E182" s="92" t="s">
        <v>369</v>
      </c>
      <c r="F182" s="112">
        <v>10.17</v>
      </c>
      <c r="G182" s="112">
        <v>10.17</v>
      </c>
      <c r="H182" s="112">
        <v>0</v>
      </c>
      <c r="I182" s="112">
        <v>0</v>
      </c>
      <c r="J182" s="112">
        <v>0</v>
      </c>
    </row>
    <row r="183" spans="1:10" ht="12">
      <c r="A183" s="46"/>
      <c r="B183" s="154">
        <v>221</v>
      </c>
      <c r="C183" s="154">
        <v>2</v>
      </c>
      <c r="D183" s="154">
        <v>1</v>
      </c>
      <c r="E183" s="92" t="s">
        <v>370</v>
      </c>
      <c r="F183" s="112">
        <v>10.17</v>
      </c>
      <c r="G183" s="112">
        <v>10.17</v>
      </c>
      <c r="H183" s="112">
        <v>0</v>
      </c>
      <c r="I183" s="112">
        <v>0</v>
      </c>
      <c r="J183" s="112">
        <v>0</v>
      </c>
    </row>
    <row r="184" spans="1:10" ht="12">
      <c r="A184" s="157" t="s">
        <v>624</v>
      </c>
      <c r="B184" s="154"/>
      <c r="C184" s="154"/>
      <c r="D184" s="154"/>
      <c r="E184" s="92" t="s">
        <v>378</v>
      </c>
      <c r="F184" s="112">
        <v>349.51</v>
      </c>
      <c r="G184" s="112">
        <v>131.45</v>
      </c>
      <c r="H184" s="112">
        <v>25.78</v>
      </c>
      <c r="I184" s="112">
        <v>1.1</v>
      </c>
      <c r="J184" s="112">
        <v>191.18</v>
      </c>
    </row>
    <row r="185" spans="1:10" ht="12">
      <c r="A185" s="46"/>
      <c r="B185" s="154">
        <v>208</v>
      </c>
      <c r="C185" s="154"/>
      <c r="D185" s="154"/>
      <c r="E185" s="92" t="s">
        <v>396</v>
      </c>
      <c r="F185" s="112">
        <v>18.27</v>
      </c>
      <c r="G185" s="112">
        <v>16.97</v>
      </c>
      <c r="H185" s="112">
        <v>0.24</v>
      </c>
      <c r="I185" s="112">
        <v>1.06</v>
      </c>
      <c r="J185" s="112">
        <v>0</v>
      </c>
    </row>
    <row r="186" spans="1:10" ht="12">
      <c r="A186" s="46"/>
      <c r="B186" s="154"/>
      <c r="C186" s="154">
        <v>5</v>
      </c>
      <c r="D186" s="154"/>
      <c r="E186" s="92" t="s">
        <v>361</v>
      </c>
      <c r="F186" s="112">
        <v>18.27</v>
      </c>
      <c r="G186" s="112">
        <v>16.97</v>
      </c>
      <c r="H186" s="112">
        <v>0.24</v>
      </c>
      <c r="I186" s="112">
        <v>1.06</v>
      </c>
      <c r="J186" s="112">
        <v>0</v>
      </c>
    </row>
    <row r="187" spans="1:10" ht="12">
      <c r="A187" s="46"/>
      <c r="B187" s="154">
        <v>208</v>
      </c>
      <c r="C187" s="154">
        <v>5</v>
      </c>
      <c r="D187" s="154">
        <v>1</v>
      </c>
      <c r="E187" s="92" t="s">
        <v>362</v>
      </c>
      <c r="F187" s="112">
        <v>1.3</v>
      </c>
      <c r="G187" s="112">
        <v>0</v>
      </c>
      <c r="H187" s="112">
        <v>0.24</v>
      </c>
      <c r="I187" s="112">
        <v>1.06</v>
      </c>
      <c r="J187" s="112">
        <v>0</v>
      </c>
    </row>
    <row r="188" spans="1:10" ht="12">
      <c r="A188" s="46"/>
      <c r="B188" s="154">
        <v>208</v>
      </c>
      <c r="C188" s="154">
        <v>5</v>
      </c>
      <c r="D188" s="154">
        <v>5</v>
      </c>
      <c r="E188" s="92" t="s">
        <v>364</v>
      </c>
      <c r="F188" s="112">
        <v>16.97</v>
      </c>
      <c r="G188" s="112">
        <v>16.97</v>
      </c>
      <c r="H188" s="112">
        <v>0</v>
      </c>
      <c r="I188" s="112">
        <v>0</v>
      </c>
      <c r="J188" s="112">
        <v>0</v>
      </c>
    </row>
    <row r="189" spans="1:10" ht="12">
      <c r="A189" s="46"/>
      <c r="B189" s="154">
        <v>210</v>
      </c>
      <c r="C189" s="154"/>
      <c r="D189" s="154"/>
      <c r="E189" s="92" t="s">
        <v>401</v>
      </c>
      <c r="F189" s="112">
        <v>7.67</v>
      </c>
      <c r="G189" s="112">
        <v>7.67</v>
      </c>
      <c r="H189" s="112">
        <v>0</v>
      </c>
      <c r="I189" s="112">
        <v>0</v>
      </c>
      <c r="J189" s="112">
        <v>0</v>
      </c>
    </row>
    <row r="190" spans="1:10" ht="12">
      <c r="A190" s="46"/>
      <c r="B190" s="154"/>
      <c r="C190" s="154">
        <v>11</v>
      </c>
      <c r="D190" s="154"/>
      <c r="E190" s="92" t="s">
        <v>365</v>
      </c>
      <c r="F190" s="112">
        <v>7.67</v>
      </c>
      <c r="G190" s="112">
        <v>7.67</v>
      </c>
      <c r="H190" s="112">
        <v>0</v>
      </c>
      <c r="I190" s="112">
        <v>0</v>
      </c>
      <c r="J190" s="112">
        <v>0</v>
      </c>
    </row>
    <row r="191" spans="1:10" ht="12">
      <c r="A191" s="46"/>
      <c r="B191" s="154">
        <v>210</v>
      </c>
      <c r="C191" s="154">
        <v>11</v>
      </c>
      <c r="D191" s="154">
        <v>1</v>
      </c>
      <c r="E191" s="92" t="s">
        <v>366</v>
      </c>
      <c r="F191" s="112">
        <v>7.67</v>
      </c>
      <c r="G191" s="112">
        <v>7.67</v>
      </c>
      <c r="H191" s="112">
        <v>0</v>
      </c>
      <c r="I191" s="112">
        <v>0</v>
      </c>
      <c r="J191" s="112">
        <v>0</v>
      </c>
    </row>
    <row r="192" spans="1:10" ht="12">
      <c r="A192" s="46"/>
      <c r="B192" s="154">
        <v>213</v>
      </c>
      <c r="C192" s="154"/>
      <c r="D192" s="154"/>
      <c r="E192" s="92" t="s">
        <v>633</v>
      </c>
      <c r="F192" s="112">
        <v>313.07</v>
      </c>
      <c r="G192" s="112">
        <v>96.31</v>
      </c>
      <c r="H192" s="112">
        <v>25.54</v>
      </c>
      <c r="I192" s="112">
        <v>0.04</v>
      </c>
      <c r="J192" s="112">
        <v>191.18</v>
      </c>
    </row>
    <row r="193" spans="1:10" ht="12">
      <c r="A193" s="46"/>
      <c r="B193" s="154"/>
      <c r="C193" s="154">
        <v>1</v>
      </c>
      <c r="D193" s="154"/>
      <c r="E193" s="92" t="s">
        <v>600</v>
      </c>
      <c r="F193" s="112">
        <v>313.07</v>
      </c>
      <c r="G193" s="112">
        <v>96.31</v>
      </c>
      <c r="H193" s="112">
        <v>25.54</v>
      </c>
      <c r="I193" s="112">
        <v>0.04</v>
      </c>
      <c r="J193" s="112">
        <v>191.18</v>
      </c>
    </row>
    <row r="194" spans="1:10" ht="12">
      <c r="A194" s="46"/>
      <c r="B194" s="154">
        <v>213</v>
      </c>
      <c r="C194" s="154">
        <v>1</v>
      </c>
      <c r="D194" s="154">
        <v>1</v>
      </c>
      <c r="E194" s="92" t="s">
        <v>368</v>
      </c>
      <c r="F194" s="112">
        <v>124.46</v>
      </c>
      <c r="G194" s="112">
        <v>96.31</v>
      </c>
      <c r="H194" s="112">
        <v>25.54</v>
      </c>
      <c r="I194" s="112">
        <v>0.04</v>
      </c>
      <c r="J194" s="112">
        <v>2.57</v>
      </c>
    </row>
    <row r="195" spans="1:10" ht="12">
      <c r="A195" s="46"/>
      <c r="B195" s="154">
        <v>213</v>
      </c>
      <c r="C195" s="154">
        <v>1</v>
      </c>
      <c r="D195" s="154">
        <v>9</v>
      </c>
      <c r="E195" s="92" t="s">
        <v>604</v>
      </c>
      <c r="F195" s="112">
        <v>188.61</v>
      </c>
      <c r="G195" s="112">
        <v>0</v>
      </c>
      <c r="H195" s="112">
        <v>0</v>
      </c>
      <c r="I195" s="112">
        <v>0</v>
      </c>
      <c r="J195" s="112">
        <v>188.61</v>
      </c>
    </row>
    <row r="196" spans="1:10" ht="12">
      <c r="A196" s="46"/>
      <c r="B196" s="154">
        <v>221</v>
      </c>
      <c r="C196" s="154"/>
      <c r="D196" s="154"/>
      <c r="E196" s="92" t="s">
        <v>406</v>
      </c>
      <c r="F196" s="112">
        <v>10.5</v>
      </c>
      <c r="G196" s="112">
        <v>10.5</v>
      </c>
      <c r="H196" s="112">
        <v>0</v>
      </c>
      <c r="I196" s="112">
        <v>0</v>
      </c>
      <c r="J196" s="112">
        <v>0</v>
      </c>
    </row>
    <row r="197" spans="1:10" ht="12">
      <c r="A197" s="46"/>
      <c r="B197" s="154"/>
      <c r="C197" s="154">
        <v>2</v>
      </c>
      <c r="D197" s="154"/>
      <c r="E197" s="92" t="s">
        <v>369</v>
      </c>
      <c r="F197" s="112">
        <v>10.5</v>
      </c>
      <c r="G197" s="112">
        <v>10.5</v>
      </c>
      <c r="H197" s="112">
        <v>0</v>
      </c>
      <c r="I197" s="112">
        <v>0</v>
      </c>
      <c r="J197" s="112">
        <v>0</v>
      </c>
    </row>
    <row r="198" spans="1:10" ht="12">
      <c r="A198" s="46"/>
      <c r="B198" s="154">
        <v>221</v>
      </c>
      <c r="C198" s="154">
        <v>2</v>
      </c>
      <c r="D198" s="154">
        <v>1</v>
      </c>
      <c r="E198" s="92" t="s">
        <v>370</v>
      </c>
      <c r="F198" s="112">
        <v>10.5</v>
      </c>
      <c r="G198" s="112">
        <v>10.5</v>
      </c>
      <c r="H198" s="112">
        <v>0</v>
      </c>
      <c r="I198" s="112">
        <v>0</v>
      </c>
      <c r="J198" s="112">
        <v>0</v>
      </c>
    </row>
    <row r="199" spans="1:10" ht="22.5">
      <c r="A199" s="157" t="s">
        <v>625</v>
      </c>
      <c r="B199" s="154"/>
      <c r="C199" s="154"/>
      <c r="D199" s="154"/>
      <c r="E199" s="92" t="s">
        <v>378</v>
      </c>
      <c r="F199" s="112">
        <v>733.31</v>
      </c>
      <c r="G199" s="112">
        <v>461.69</v>
      </c>
      <c r="H199" s="112">
        <v>49.27</v>
      </c>
      <c r="I199" s="112">
        <v>18.36</v>
      </c>
      <c r="J199" s="112">
        <v>203.99</v>
      </c>
    </row>
    <row r="200" spans="1:10" ht="12">
      <c r="A200" s="46"/>
      <c r="B200" s="154">
        <v>208</v>
      </c>
      <c r="C200" s="154"/>
      <c r="D200" s="154"/>
      <c r="E200" s="92" t="s">
        <v>396</v>
      </c>
      <c r="F200" s="112">
        <v>80.31</v>
      </c>
      <c r="G200" s="112">
        <v>61.73</v>
      </c>
      <c r="H200" s="112">
        <v>1.23</v>
      </c>
      <c r="I200" s="112">
        <v>17.35</v>
      </c>
      <c r="J200" s="112">
        <v>0</v>
      </c>
    </row>
    <row r="201" spans="1:10" ht="12">
      <c r="A201" s="46"/>
      <c r="B201" s="154"/>
      <c r="C201" s="154">
        <v>5</v>
      </c>
      <c r="D201" s="154"/>
      <c r="E201" s="92" t="s">
        <v>361</v>
      </c>
      <c r="F201" s="112">
        <v>80.31</v>
      </c>
      <c r="G201" s="112">
        <v>61.73</v>
      </c>
      <c r="H201" s="112">
        <v>1.23</v>
      </c>
      <c r="I201" s="112">
        <v>17.35</v>
      </c>
      <c r="J201" s="112">
        <v>0</v>
      </c>
    </row>
    <row r="202" spans="1:10" ht="12">
      <c r="A202" s="46"/>
      <c r="B202" s="154">
        <v>208</v>
      </c>
      <c r="C202" s="154">
        <v>5</v>
      </c>
      <c r="D202" s="154">
        <v>2</v>
      </c>
      <c r="E202" s="92" t="s">
        <v>363</v>
      </c>
      <c r="F202" s="112">
        <v>18.58</v>
      </c>
      <c r="G202" s="112">
        <v>0</v>
      </c>
      <c r="H202" s="112">
        <v>1.23</v>
      </c>
      <c r="I202" s="112">
        <v>17.35</v>
      </c>
      <c r="J202" s="112">
        <v>0</v>
      </c>
    </row>
    <row r="203" spans="1:10" ht="12">
      <c r="A203" s="46"/>
      <c r="B203" s="154">
        <v>208</v>
      </c>
      <c r="C203" s="154">
        <v>5</v>
      </c>
      <c r="D203" s="154">
        <v>5</v>
      </c>
      <c r="E203" s="92" t="s">
        <v>364</v>
      </c>
      <c r="F203" s="112">
        <v>61.73</v>
      </c>
      <c r="G203" s="112">
        <v>61.73</v>
      </c>
      <c r="H203" s="112">
        <v>0</v>
      </c>
      <c r="I203" s="112">
        <v>0</v>
      </c>
      <c r="J203" s="112">
        <v>0</v>
      </c>
    </row>
    <row r="204" spans="1:10" ht="12">
      <c r="A204" s="46"/>
      <c r="B204" s="154">
        <v>210</v>
      </c>
      <c r="C204" s="154"/>
      <c r="D204" s="154"/>
      <c r="E204" s="92" t="s">
        <v>401</v>
      </c>
      <c r="F204" s="112">
        <v>28.05</v>
      </c>
      <c r="G204" s="112">
        <v>28.05</v>
      </c>
      <c r="H204" s="112">
        <v>0</v>
      </c>
      <c r="I204" s="112">
        <v>0</v>
      </c>
      <c r="J204" s="112">
        <v>0</v>
      </c>
    </row>
    <row r="205" spans="1:10" ht="12">
      <c r="A205" s="46"/>
      <c r="B205" s="154"/>
      <c r="C205" s="154">
        <v>11</v>
      </c>
      <c r="D205" s="154"/>
      <c r="E205" s="92" t="s">
        <v>365</v>
      </c>
      <c r="F205" s="112">
        <v>28.05</v>
      </c>
      <c r="G205" s="112">
        <v>28.05</v>
      </c>
      <c r="H205" s="112">
        <v>0</v>
      </c>
      <c r="I205" s="112">
        <v>0</v>
      </c>
      <c r="J205" s="112">
        <v>0</v>
      </c>
    </row>
    <row r="206" spans="1:10" ht="12">
      <c r="A206" s="46"/>
      <c r="B206" s="154">
        <v>210</v>
      </c>
      <c r="C206" s="154">
        <v>11</v>
      </c>
      <c r="D206" s="154">
        <v>2</v>
      </c>
      <c r="E206" s="92" t="s">
        <v>367</v>
      </c>
      <c r="F206" s="112">
        <v>28.05</v>
      </c>
      <c r="G206" s="112">
        <v>28.05</v>
      </c>
      <c r="H206" s="112">
        <v>0</v>
      </c>
      <c r="I206" s="112">
        <v>0</v>
      </c>
      <c r="J206" s="112">
        <v>0</v>
      </c>
    </row>
    <row r="207" spans="1:10" ht="12">
      <c r="A207" s="46"/>
      <c r="B207" s="154">
        <v>213</v>
      </c>
      <c r="C207" s="154"/>
      <c r="D207" s="154"/>
      <c r="E207" s="92" t="s">
        <v>633</v>
      </c>
      <c r="F207" s="112">
        <v>588.45</v>
      </c>
      <c r="G207" s="112">
        <v>335.41</v>
      </c>
      <c r="H207" s="112">
        <v>48.04</v>
      </c>
      <c r="I207" s="112">
        <v>1.01</v>
      </c>
      <c r="J207" s="112">
        <v>203.99</v>
      </c>
    </row>
    <row r="208" spans="1:10" ht="12">
      <c r="A208" s="46"/>
      <c r="B208" s="154"/>
      <c r="C208" s="154">
        <v>1</v>
      </c>
      <c r="D208" s="154"/>
      <c r="E208" s="92" t="s">
        <v>600</v>
      </c>
      <c r="F208" s="112">
        <v>588.45</v>
      </c>
      <c r="G208" s="112">
        <v>335.41</v>
      </c>
      <c r="H208" s="112">
        <v>48.04</v>
      </c>
      <c r="I208" s="112">
        <v>1.01</v>
      </c>
      <c r="J208" s="112">
        <v>203.99</v>
      </c>
    </row>
    <row r="209" spans="1:10" ht="12">
      <c r="A209" s="46"/>
      <c r="B209" s="154">
        <v>213</v>
      </c>
      <c r="C209" s="154">
        <v>1</v>
      </c>
      <c r="D209" s="154">
        <v>4</v>
      </c>
      <c r="E209" s="92" t="s">
        <v>601</v>
      </c>
      <c r="F209" s="112">
        <v>392.78</v>
      </c>
      <c r="G209" s="112">
        <v>335.41</v>
      </c>
      <c r="H209" s="112">
        <v>48.04</v>
      </c>
      <c r="I209" s="112">
        <v>1.01</v>
      </c>
      <c r="J209" s="112">
        <v>8.32</v>
      </c>
    </row>
    <row r="210" spans="1:10" ht="12">
      <c r="A210" s="46"/>
      <c r="B210" s="154">
        <v>213</v>
      </c>
      <c r="C210" s="154">
        <v>1</v>
      </c>
      <c r="D210" s="154">
        <v>8</v>
      </c>
      <c r="E210" s="92" t="s">
        <v>603</v>
      </c>
      <c r="F210" s="112">
        <v>81.38</v>
      </c>
      <c r="G210" s="112">
        <v>0</v>
      </c>
      <c r="H210" s="112">
        <v>0</v>
      </c>
      <c r="I210" s="112">
        <v>0</v>
      </c>
      <c r="J210" s="112">
        <v>81.38</v>
      </c>
    </row>
    <row r="211" spans="1:10" ht="12">
      <c r="A211" s="46"/>
      <c r="B211" s="154">
        <v>213</v>
      </c>
      <c r="C211" s="154">
        <v>1</v>
      </c>
      <c r="D211" s="154">
        <v>10</v>
      </c>
      <c r="E211" s="92" t="s">
        <v>605</v>
      </c>
      <c r="F211" s="112">
        <v>114.29</v>
      </c>
      <c r="G211" s="112">
        <v>0</v>
      </c>
      <c r="H211" s="112">
        <v>0</v>
      </c>
      <c r="I211" s="112">
        <v>0</v>
      </c>
      <c r="J211" s="112">
        <v>114.29</v>
      </c>
    </row>
    <row r="212" spans="1:10" ht="12">
      <c r="A212" s="46"/>
      <c r="B212" s="154">
        <v>221</v>
      </c>
      <c r="C212" s="154"/>
      <c r="D212" s="154"/>
      <c r="E212" s="92" t="s">
        <v>406</v>
      </c>
      <c r="F212" s="112">
        <v>36.5</v>
      </c>
      <c r="G212" s="112">
        <v>36.5</v>
      </c>
      <c r="H212" s="112">
        <v>0</v>
      </c>
      <c r="I212" s="112">
        <v>0</v>
      </c>
      <c r="J212" s="112">
        <v>0</v>
      </c>
    </row>
    <row r="213" spans="1:10" ht="12">
      <c r="A213" s="46"/>
      <c r="B213" s="154"/>
      <c r="C213" s="154">
        <v>2</v>
      </c>
      <c r="D213" s="154"/>
      <c r="E213" s="92" t="s">
        <v>369</v>
      </c>
      <c r="F213" s="112">
        <v>36.5</v>
      </c>
      <c r="G213" s="112">
        <v>36.5</v>
      </c>
      <c r="H213" s="112">
        <v>0</v>
      </c>
      <c r="I213" s="112">
        <v>0</v>
      </c>
      <c r="J213" s="112">
        <v>0</v>
      </c>
    </row>
    <row r="214" spans="1:10" ht="12">
      <c r="A214" s="46"/>
      <c r="B214" s="154">
        <v>221</v>
      </c>
      <c r="C214" s="154">
        <v>2</v>
      </c>
      <c r="D214" s="154">
        <v>1</v>
      </c>
      <c r="E214" s="92" t="s">
        <v>370</v>
      </c>
      <c r="F214" s="112">
        <v>36.5</v>
      </c>
      <c r="G214" s="112">
        <v>36.5</v>
      </c>
      <c r="H214" s="112">
        <v>0</v>
      </c>
      <c r="I214" s="112">
        <v>0</v>
      </c>
      <c r="J214" s="112">
        <v>0</v>
      </c>
    </row>
    <row r="215" spans="1:10" ht="22.5">
      <c r="A215" s="157" t="s">
        <v>626</v>
      </c>
      <c r="B215" s="154"/>
      <c r="C215" s="154"/>
      <c r="D215" s="154"/>
      <c r="E215" s="92" t="s">
        <v>378</v>
      </c>
      <c r="F215" s="112">
        <v>122.16</v>
      </c>
      <c r="G215" s="112">
        <v>58.09</v>
      </c>
      <c r="H215" s="112">
        <v>15.56</v>
      </c>
      <c r="I215" s="112">
        <v>0.01</v>
      </c>
      <c r="J215" s="112">
        <v>48.5</v>
      </c>
    </row>
    <row r="216" spans="1:10" ht="12">
      <c r="A216" s="46"/>
      <c r="B216" s="154">
        <v>201</v>
      </c>
      <c r="C216" s="154"/>
      <c r="D216" s="154"/>
      <c r="E216" s="92" t="s">
        <v>628</v>
      </c>
      <c r="F216" s="112">
        <v>53.11</v>
      </c>
      <c r="G216" s="112">
        <v>40.84</v>
      </c>
      <c r="H216" s="112">
        <v>12.26</v>
      </c>
      <c r="I216" s="112">
        <v>0.01</v>
      </c>
      <c r="J216" s="112">
        <v>0</v>
      </c>
    </row>
    <row r="217" spans="1:10" ht="12">
      <c r="A217" s="46"/>
      <c r="B217" s="154"/>
      <c r="C217" s="154">
        <v>1</v>
      </c>
      <c r="D217" s="154"/>
      <c r="E217" s="92" t="s">
        <v>596</v>
      </c>
      <c r="F217" s="112">
        <v>53.11</v>
      </c>
      <c r="G217" s="112">
        <v>40.84</v>
      </c>
      <c r="H217" s="112">
        <v>12.26</v>
      </c>
      <c r="I217" s="112">
        <v>0.01</v>
      </c>
      <c r="J217" s="112">
        <v>0</v>
      </c>
    </row>
    <row r="218" spans="1:10" ht="12">
      <c r="A218" s="46"/>
      <c r="B218" s="154">
        <v>201</v>
      </c>
      <c r="C218" s="154">
        <v>1</v>
      </c>
      <c r="D218" s="154">
        <v>1</v>
      </c>
      <c r="E218" s="92" t="s">
        <v>368</v>
      </c>
      <c r="F218" s="112">
        <v>53.11</v>
      </c>
      <c r="G218" s="112">
        <v>40.84</v>
      </c>
      <c r="H218" s="112">
        <v>12.26</v>
      </c>
      <c r="I218" s="112">
        <v>0.01</v>
      </c>
      <c r="J218" s="112">
        <v>0</v>
      </c>
    </row>
    <row r="219" spans="1:10" ht="12">
      <c r="A219" s="46"/>
      <c r="B219" s="154">
        <v>208</v>
      </c>
      <c r="C219" s="154"/>
      <c r="D219" s="154"/>
      <c r="E219" s="92" t="s">
        <v>396</v>
      </c>
      <c r="F219" s="112">
        <v>7.87</v>
      </c>
      <c r="G219" s="112">
        <v>7.87</v>
      </c>
      <c r="H219" s="112">
        <v>0</v>
      </c>
      <c r="I219" s="112">
        <v>0</v>
      </c>
      <c r="J219" s="112">
        <v>0</v>
      </c>
    </row>
    <row r="220" spans="1:10" ht="12">
      <c r="A220" s="46"/>
      <c r="B220" s="154"/>
      <c r="C220" s="154">
        <v>5</v>
      </c>
      <c r="D220" s="154"/>
      <c r="E220" s="92" t="s">
        <v>361</v>
      </c>
      <c r="F220" s="112">
        <v>7.87</v>
      </c>
      <c r="G220" s="112">
        <v>7.87</v>
      </c>
      <c r="H220" s="112">
        <v>0</v>
      </c>
      <c r="I220" s="112">
        <v>0</v>
      </c>
      <c r="J220" s="112">
        <v>0</v>
      </c>
    </row>
    <row r="221" spans="1:10" ht="12">
      <c r="A221" s="46"/>
      <c r="B221" s="154">
        <v>208</v>
      </c>
      <c r="C221" s="154">
        <v>5</v>
      </c>
      <c r="D221" s="154">
        <v>5</v>
      </c>
      <c r="E221" s="92" t="s">
        <v>364</v>
      </c>
      <c r="F221" s="112">
        <v>7.87</v>
      </c>
      <c r="G221" s="112">
        <v>7.87</v>
      </c>
      <c r="H221" s="112">
        <v>0</v>
      </c>
      <c r="I221" s="112">
        <v>0</v>
      </c>
      <c r="J221" s="112">
        <v>0</v>
      </c>
    </row>
    <row r="222" spans="1:10" ht="12">
      <c r="A222" s="46"/>
      <c r="B222" s="154">
        <v>210</v>
      </c>
      <c r="C222" s="154"/>
      <c r="D222" s="154"/>
      <c r="E222" s="92" t="s">
        <v>401</v>
      </c>
      <c r="F222" s="112">
        <v>2.95</v>
      </c>
      <c r="G222" s="112">
        <v>2.95</v>
      </c>
      <c r="H222" s="112">
        <v>0</v>
      </c>
      <c r="I222" s="112">
        <v>0</v>
      </c>
      <c r="J222" s="112">
        <v>0</v>
      </c>
    </row>
    <row r="223" spans="1:10" ht="12">
      <c r="A223" s="46"/>
      <c r="B223" s="154"/>
      <c r="C223" s="154">
        <v>11</v>
      </c>
      <c r="D223" s="154"/>
      <c r="E223" s="92" t="s">
        <v>365</v>
      </c>
      <c r="F223" s="112">
        <v>2.95</v>
      </c>
      <c r="G223" s="112">
        <v>2.95</v>
      </c>
      <c r="H223" s="112">
        <v>0</v>
      </c>
      <c r="I223" s="112">
        <v>0</v>
      </c>
      <c r="J223" s="112">
        <v>0</v>
      </c>
    </row>
    <row r="224" spans="1:10" ht="12">
      <c r="A224" s="46"/>
      <c r="B224" s="154">
        <v>210</v>
      </c>
      <c r="C224" s="154">
        <v>11</v>
      </c>
      <c r="D224" s="154">
        <v>1</v>
      </c>
      <c r="E224" s="92" t="s">
        <v>366</v>
      </c>
      <c r="F224" s="112">
        <v>2.95</v>
      </c>
      <c r="G224" s="112">
        <v>2.95</v>
      </c>
      <c r="H224" s="112">
        <v>0</v>
      </c>
      <c r="I224" s="112">
        <v>0</v>
      </c>
      <c r="J224" s="112">
        <v>0</v>
      </c>
    </row>
    <row r="225" spans="1:10" ht="12">
      <c r="A225" s="46"/>
      <c r="B225" s="154">
        <v>213</v>
      </c>
      <c r="C225" s="154"/>
      <c r="D225" s="154"/>
      <c r="E225" s="92" t="s">
        <v>633</v>
      </c>
      <c r="F225" s="112">
        <v>53.57</v>
      </c>
      <c r="G225" s="112">
        <v>1.77</v>
      </c>
      <c r="H225" s="112">
        <v>3.3</v>
      </c>
      <c r="I225" s="112">
        <v>0</v>
      </c>
      <c r="J225" s="112">
        <v>48.5</v>
      </c>
    </row>
    <row r="226" spans="1:10" ht="12">
      <c r="A226" s="46"/>
      <c r="B226" s="154"/>
      <c r="C226" s="154">
        <v>1</v>
      </c>
      <c r="D226" s="154"/>
      <c r="E226" s="92" t="s">
        <v>600</v>
      </c>
      <c r="F226" s="112">
        <v>53.57</v>
      </c>
      <c r="G226" s="112">
        <v>1.77</v>
      </c>
      <c r="H226" s="112">
        <v>3.3</v>
      </c>
      <c r="I226" s="112">
        <v>0</v>
      </c>
      <c r="J226" s="112">
        <v>48.5</v>
      </c>
    </row>
    <row r="227" spans="1:10" ht="12">
      <c r="A227" s="46"/>
      <c r="B227" s="154">
        <v>213</v>
      </c>
      <c r="C227" s="154">
        <v>1</v>
      </c>
      <c r="D227" s="154">
        <v>1</v>
      </c>
      <c r="E227" s="92" t="s">
        <v>368</v>
      </c>
      <c r="F227" s="112">
        <v>6.27</v>
      </c>
      <c r="G227" s="112">
        <v>1.77</v>
      </c>
      <c r="H227" s="112">
        <v>3.3</v>
      </c>
      <c r="I227" s="112">
        <v>0</v>
      </c>
      <c r="J227" s="112">
        <v>1.2</v>
      </c>
    </row>
    <row r="228" spans="1:10" ht="12">
      <c r="A228" s="46"/>
      <c r="B228" s="154">
        <v>213</v>
      </c>
      <c r="C228" s="154">
        <v>1</v>
      </c>
      <c r="D228" s="154">
        <v>6</v>
      </c>
      <c r="E228" s="92" t="s">
        <v>602</v>
      </c>
      <c r="F228" s="112">
        <v>40.8</v>
      </c>
      <c r="G228" s="112">
        <v>0</v>
      </c>
      <c r="H228" s="112">
        <v>0</v>
      </c>
      <c r="I228" s="112">
        <v>0</v>
      </c>
      <c r="J228" s="112">
        <v>40.8</v>
      </c>
    </row>
    <row r="229" spans="1:10" ht="12">
      <c r="A229" s="46"/>
      <c r="B229" s="154">
        <v>213</v>
      </c>
      <c r="C229" s="154">
        <v>1</v>
      </c>
      <c r="D229" s="154">
        <v>10</v>
      </c>
      <c r="E229" s="92" t="s">
        <v>605</v>
      </c>
      <c r="F229" s="112">
        <v>6.5</v>
      </c>
      <c r="G229" s="112">
        <v>0</v>
      </c>
      <c r="H229" s="112">
        <v>0</v>
      </c>
      <c r="I229" s="112">
        <v>0</v>
      </c>
      <c r="J229" s="112">
        <v>6.5</v>
      </c>
    </row>
    <row r="230" spans="1:10" ht="12">
      <c r="A230" s="46"/>
      <c r="B230" s="154">
        <v>221</v>
      </c>
      <c r="C230" s="154"/>
      <c r="D230" s="154"/>
      <c r="E230" s="92" t="s">
        <v>406</v>
      </c>
      <c r="F230" s="112">
        <v>4.66</v>
      </c>
      <c r="G230" s="112">
        <v>4.66</v>
      </c>
      <c r="H230" s="112">
        <v>0</v>
      </c>
      <c r="I230" s="112">
        <v>0</v>
      </c>
      <c r="J230" s="112">
        <v>0</v>
      </c>
    </row>
    <row r="231" spans="1:10" ht="12">
      <c r="A231" s="46"/>
      <c r="B231" s="154"/>
      <c r="C231" s="154">
        <v>2</v>
      </c>
      <c r="D231" s="154"/>
      <c r="E231" s="92" t="s">
        <v>369</v>
      </c>
      <c r="F231" s="112">
        <v>4.66</v>
      </c>
      <c r="G231" s="112">
        <v>4.66</v>
      </c>
      <c r="H231" s="112">
        <v>0</v>
      </c>
      <c r="I231" s="112">
        <v>0</v>
      </c>
      <c r="J231" s="112">
        <v>0</v>
      </c>
    </row>
    <row r="232" spans="1:10" ht="12">
      <c r="A232" s="46"/>
      <c r="B232" s="154">
        <v>221</v>
      </c>
      <c r="C232" s="154">
        <v>2</v>
      </c>
      <c r="D232" s="154">
        <v>1</v>
      </c>
      <c r="E232" s="92" t="s">
        <v>370</v>
      </c>
      <c r="F232" s="112">
        <v>4.66</v>
      </c>
      <c r="G232" s="112">
        <v>4.66</v>
      </c>
      <c r="H232" s="112">
        <v>0</v>
      </c>
      <c r="I232" s="112">
        <v>0</v>
      </c>
      <c r="J232" s="112">
        <v>0</v>
      </c>
    </row>
    <row r="233" spans="1:10" ht="12">
      <c r="A233" s="158" t="s">
        <v>652</v>
      </c>
      <c r="B233" s="154"/>
      <c r="C233" s="154"/>
      <c r="D233" s="154"/>
      <c r="E233" s="92" t="s">
        <v>378</v>
      </c>
      <c r="F233" s="112">
        <v>326.24</v>
      </c>
      <c r="G233" s="112">
        <v>235.84</v>
      </c>
      <c r="H233" s="112">
        <v>25.19</v>
      </c>
      <c r="I233" s="112">
        <v>9.21</v>
      </c>
      <c r="J233" s="112">
        <v>56</v>
      </c>
    </row>
    <row r="234" spans="1:10" ht="12">
      <c r="A234" s="46"/>
      <c r="B234" s="154">
        <v>208</v>
      </c>
      <c r="C234" s="154"/>
      <c r="D234" s="154"/>
      <c r="E234" s="92" t="s">
        <v>396</v>
      </c>
      <c r="F234" s="112">
        <v>35.59</v>
      </c>
      <c r="G234" s="112">
        <v>32.92</v>
      </c>
      <c r="H234" s="112">
        <v>0.34</v>
      </c>
      <c r="I234" s="112">
        <v>2.33</v>
      </c>
      <c r="J234" s="112">
        <v>0</v>
      </c>
    </row>
    <row r="235" spans="1:10" ht="12">
      <c r="A235" s="46"/>
      <c r="B235" s="154"/>
      <c r="C235" s="154">
        <v>5</v>
      </c>
      <c r="D235" s="154"/>
      <c r="E235" s="92" t="s">
        <v>361</v>
      </c>
      <c r="F235" s="112">
        <v>35.59</v>
      </c>
      <c r="G235" s="112">
        <v>32.92</v>
      </c>
      <c r="H235" s="112">
        <v>0.34</v>
      </c>
      <c r="I235" s="112">
        <v>2.33</v>
      </c>
      <c r="J235" s="112">
        <v>0</v>
      </c>
    </row>
    <row r="236" spans="1:10" ht="12">
      <c r="A236" s="46"/>
      <c r="B236" s="154">
        <v>208</v>
      </c>
      <c r="C236" s="154">
        <v>5</v>
      </c>
      <c r="D236" s="154">
        <v>2</v>
      </c>
      <c r="E236" s="92" t="s">
        <v>363</v>
      </c>
      <c r="F236" s="112">
        <v>2.67</v>
      </c>
      <c r="G236" s="112">
        <v>0</v>
      </c>
      <c r="H236" s="112">
        <v>0.34</v>
      </c>
      <c r="I236" s="112">
        <v>2.33</v>
      </c>
      <c r="J236" s="112">
        <v>0</v>
      </c>
    </row>
    <row r="237" spans="1:10" ht="12">
      <c r="A237" s="46"/>
      <c r="B237" s="154">
        <v>208</v>
      </c>
      <c r="C237" s="154">
        <v>5</v>
      </c>
      <c r="D237" s="154">
        <v>5</v>
      </c>
      <c r="E237" s="92" t="s">
        <v>364</v>
      </c>
      <c r="F237" s="112">
        <v>30.01</v>
      </c>
      <c r="G237" s="112">
        <v>30.01</v>
      </c>
      <c r="H237" s="112">
        <v>0</v>
      </c>
      <c r="I237" s="112">
        <v>0</v>
      </c>
      <c r="J237" s="112">
        <v>0</v>
      </c>
    </row>
    <row r="238" spans="1:10" ht="12">
      <c r="A238" s="46"/>
      <c r="B238" s="154">
        <v>208</v>
      </c>
      <c r="C238" s="154">
        <v>5</v>
      </c>
      <c r="D238" s="154">
        <v>6</v>
      </c>
      <c r="E238" s="92" t="s">
        <v>599</v>
      </c>
      <c r="F238" s="112">
        <v>2.91</v>
      </c>
      <c r="G238" s="112">
        <v>2.91</v>
      </c>
      <c r="H238" s="112">
        <v>0</v>
      </c>
      <c r="I238" s="112">
        <v>0</v>
      </c>
      <c r="J238" s="112">
        <v>0</v>
      </c>
    </row>
    <row r="239" spans="1:10" ht="12">
      <c r="A239" s="46"/>
      <c r="B239" s="154">
        <v>210</v>
      </c>
      <c r="C239" s="154"/>
      <c r="D239" s="154"/>
      <c r="E239" s="92" t="s">
        <v>401</v>
      </c>
      <c r="F239" s="112">
        <v>14.58</v>
      </c>
      <c r="G239" s="112">
        <v>14.58</v>
      </c>
      <c r="H239" s="112">
        <v>0</v>
      </c>
      <c r="I239" s="112">
        <v>0</v>
      </c>
      <c r="J239" s="112">
        <v>0</v>
      </c>
    </row>
    <row r="240" spans="1:10" ht="12">
      <c r="A240" s="46"/>
      <c r="B240" s="154"/>
      <c r="C240" s="154">
        <v>11</v>
      </c>
      <c r="D240" s="154"/>
      <c r="E240" s="92" t="s">
        <v>365</v>
      </c>
      <c r="F240" s="112">
        <v>14.58</v>
      </c>
      <c r="G240" s="112">
        <v>14.58</v>
      </c>
      <c r="H240" s="112">
        <v>0</v>
      </c>
      <c r="I240" s="112">
        <v>0</v>
      </c>
      <c r="J240" s="112">
        <v>0</v>
      </c>
    </row>
    <row r="241" spans="1:10" ht="12">
      <c r="A241" s="46"/>
      <c r="B241" s="154">
        <v>210</v>
      </c>
      <c r="C241" s="154">
        <v>11</v>
      </c>
      <c r="D241" s="154">
        <v>2</v>
      </c>
      <c r="E241" s="92" t="s">
        <v>367</v>
      </c>
      <c r="F241" s="112">
        <v>14.58</v>
      </c>
      <c r="G241" s="112">
        <v>14.58</v>
      </c>
      <c r="H241" s="112">
        <v>0</v>
      </c>
      <c r="I241" s="112">
        <v>0</v>
      </c>
      <c r="J241" s="112">
        <v>0</v>
      </c>
    </row>
    <row r="242" spans="1:10" ht="12">
      <c r="A242" s="46"/>
      <c r="B242" s="154">
        <v>221</v>
      </c>
      <c r="C242" s="154"/>
      <c r="D242" s="154"/>
      <c r="E242" s="92" t="s">
        <v>406</v>
      </c>
      <c r="F242" s="112">
        <v>13.16</v>
      </c>
      <c r="G242" s="112">
        <v>13.16</v>
      </c>
      <c r="H242" s="112">
        <v>0</v>
      </c>
      <c r="I242" s="112">
        <v>0</v>
      </c>
      <c r="J242" s="112">
        <v>0</v>
      </c>
    </row>
    <row r="243" spans="1:10" ht="12">
      <c r="A243" s="46"/>
      <c r="B243" s="154"/>
      <c r="C243" s="154">
        <v>2</v>
      </c>
      <c r="D243" s="154"/>
      <c r="E243" s="92" t="s">
        <v>369</v>
      </c>
      <c r="F243" s="112">
        <v>13.16</v>
      </c>
      <c r="G243" s="112">
        <v>13.16</v>
      </c>
      <c r="H243" s="112">
        <v>0</v>
      </c>
      <c r="I243" s="112">
        <v>0</v>
      </c>
      <c r="J243" s="112">
        <v>0</v>
      </c>
    </row>
    <row r="244" spans="1:10" ht="12">
      <c r="A244" s="46"/>
      <c r="B244" s="154">
        <v>221</v>
      </c>
      <c r="C244" s="154">
        <v>2</v>
      </c>
      <c r="D244" s="154">
        <v>1</v>
      </c>
      <c r="E244" s="92" t="s">
        <v>370</v>
      </c>
      <c r="F244" s="112">
        <v>13.16</v>
      </c>
      <c r="G244" s="112">
        <v>13.16</v>
      </c>
      <c r="H244" s="112">
        <v>0</v>
      </c>
      <c r="I244" s="112">
        <v>0</v>
      </c>
      <c r="J244" s="112">
        <v>0</v>
      </c>
    </row>
    <row r="245" spans="1:10" ht="12">
      <c r="A245" s="46"/>
      <c r="B245" s="154">
        <v>222</v>
      </c>
      <c r="C245" s="154"/>
      <c r="D245" s="154"/>
      <c r="E245" s="92" t="s">
        <v>634</v>
      </c>
      <c r="F245" s="112">
        <v>262.91</v>
      </c>
      <c r="G245" s="112">
        <v>175.18</v>
      </c>
      <c r="H245" s="112">
        <v>24.85</v>
      </c>
      <c r="I245" s="112">
        <v>6.88</v>
      </c>
      <c r="J245" s="112">
        <v>56</v>
      </c>
    </row>
    <row r="246" spans="1:10" ht="12">
      <c r="A246" s="46"/>
      <c r="B246" s="154"/>
      <c r="C246" s="154">
        <v>1</v>
      </c>
      <c r="D246" s="154"/>
      <c r="E246" s="92" t="s">
        <v>611</v>
      </c>
      <c r="F246" s="112">
        <v>262.91</v>
      </c>
      <c r="G246" s="112">
        <v>175.18</v>
      </c>
      <c r="H246" s="112">
        <v>24.85</v>
      </c>
      <c r="I246" s="112">
        <v>6.88</v>
      </c>
      <c r="J246" s="112">
        <v>56</v>
      </c>
    </row>
    <row r="247" spans="1:10" ht="12">
      <c r="A247" s="46"/>
      <c r="B247" s="154">
        <v>222</v>
      </c>
      <c r="C247" s="154">
        <v>1</v>
      </c>
      <c r="D247" s="154">
        <v>50</v>
      </c>
      <c r="E247" s="92" t="s">
        <v>601</v>
      </c>
      <c r="F247" s="112">
        <v>206.91</v>
      </c>
      <c r="G247" s="112">
        <v>175.18</v>
      </c>
      <c r="H247" s="112">
        <v>24.85</v>
      </c>
      <c r="I247" s="112">
        <v>6.88</v>
      </c>
      <c r="J247" s="112">
        <v>0</v>
      </c>
    </row>
    <row r="248" spans="1:10" ht="12">
      <c r="A248" s="46"/>
      <c r="B248" s="154">
        <v>222</v>
      </c>
      <c r="C248" s="154">
        <v>1</v>
      </c>
      <c r="D248" s="154">
        <v>99</v>
      </c>
      <c r="E248" s="92" t="s">
        <v>612</v>
      </c>
      <c r="F248" s="112">
        <v>56</v>
      </c>
      <c r="G248" s="112">
        <v>0</v>
      </c>
      <c r="H248" s="112">
        <v>0</v>
      </c>
      <c r="I248" s="112">
        <v>0</v>
      </c>
      <c r="J248" s="112">
        <v>56</v>
      </c>
    </row>
  </sheetData>
  <sheetProtection/>
  <mergeCells count="13">
    <mergeCell ref="C5:C6"/>
    <mergeCell ref="D5:D6"/>
    <mergeCell ref="E4:E6"/>
    <mergeCell ref="F5:F6"/>
    <mergeCell ref="J5:J6"/>
    <mergeCell ref="G5:I5"/>
    <mergeCell ref="A1:J1"/>
    <mergeCell ref="I2:J2"/>
    <mergeCell ref="I3:J3"/>
    <mergeCell ref="B4:D4"/>
    <mergeCell ref="F4:J4"/>
    <mergeCell ref="A4:A6"/>
    <mergeCell ref="B5:B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123"/>
  <sheetViews>
    <sheetView showGridLines="0" showZeros="0" zoomScale="120" zoomScaleNormal="120" zoomScalePageLayoutView="0" workbookViewId="0" topLeftCell="A115">
      <selection activeCell="K6" sqref="K6"/>
    </sheetView>
  </sheetViews>
  <sheetFormatPr defaultColWidth="9.16015625" defaultRowHeight="11.25"/>
  <cols>
    <col min="1" max="1" width="30" style="30" customWidth="1"/>
    <col min="2" max="4" width="7.5" style="30" customWidth="1"/>
    <col min="5" max="5" width="41.66015625" style="30" customWidth="1"/>
    <col min="6" max="6" width="18.16015625" style="30" customWidth="1"/>
    <col min="7" max="7" width="12" style="30" customWidth="1"/>
    <col min="8" max="8" width="12.16015625" style="30" customWidth="1"/>
    <col min="9" max="10" width="14.83203125" style="30" customWidth="1"/>
    <col min="11" max="11" width="11.16015625" style="30" customWidth="1"/>
    <col min="12" max="12" width="12.66015625" style="30" customWidth="1"/>
    <col min="13" max="13" width="11.5" style="30" customWidth="1"/>
    <col min="14" max="16384" width="9.16015625" style="30" customWidth="1"/>
  </cols>
  <sheetData>
    <row r="1" spans="1:13" ht="27">
      <c r="A1" s="241" t="s">
        <v>420</v>
      </c>
      <c r="B1" s="241"/>
      <c r="C1" s="241"/>
      <c r="D1" s="241"/>
      <c r="E1" s="241"/>
      <c r="F1" s="241"/>
      <c r="G1" s="241"/>
      <c r="H1" s="241"/>
      <c r="I1" s="241"/>
      <c r="J1" s="241"/>
      <c r="K1" s="241"/>
      <c r="L1" s="241"/>
      <c r="M1" s="241"/>
    </row>
    <row r="2" spans="12:13" ht="12">
      <c r="L2" s="220" t="s">
        <v>421</v>
      </c>
      <c r="M2" s="220"/>
    </row>
    <row r="3" spans="1:13" ht="12">
      <c r="A3" s="164" t="s">
        <v>641</v>
      </c>
      <c r="B3" s="89"/>
      <c r="C3" s="89"/>
      <c r="D3" s="89"/>
      <c r="E3" s="89"/>
      <c r="F3" s="89"/>
      <c r="G3" s="89"/>
      <c r="H3" s="89"/>
      <c r="L3" s="246" t="s">
        <v>354</v>
      </c>
      <c r="M3" s="246"/>
    </row>
    <row r="4" spans="1:13" s="29" customFormat="1" ht="12">
      <c r="A4" s="234" t="s">
        <v>375</v>
      </c>
      <c r="B4" s="234" t="s">
        <v>388</v>
      </c>
      <c r="C4" s="234"/>
      <c r="D4" s="234"/>
      <c r="E4" s="240" t="s">
        <v>389</v>
      </c>
      <c r="F4" s="240" t="s">
        <v>419</v>
      </c>
      <c r="G4" s="240"/>
      <c r="H4" s="240"/>
      <c r="I4" s="240"/>
      <c r="J4" s="240"/>
      <c r="K4" s="240"/>
      <c r="L4" s="240"/>
      <c r="M4" s="240"/>
    </row>
    <row r="5" spans="1:13" s="29" customFormat="1" ht="24">
      <c r="A5" s="234"/>
      <c r="B5" s="38" t="s">
        <v>390</v>
      </c>
      <c r="C5" s="38" t="s">
        <v>391</v>
      </c>
      <c r="D5" s="37" t="s">
        <v>392</v>
      </c>
      <c r="E5" s="240"/>
      <c r="F5" s="37" t="s">
        <v>378</v>
      </c>
      <c r="G5" s="21" t="s">
        <v>422</v>
      </c>
      <c r="H5" s="21" t="s">
        <v>423</v>
      </c>
      <c r="I5" s="21" t="s">
        <v>424</v>
      </c>
      <c r="J5" s="21" t="s">
        <v>425</v>
      </c>
      <c r="K5" s="21" t="s">
        <v>426</v>
      </c>
      <c r="L5" s="21" t="s">
        <v>427</v>
      </c>
      <c r="M5" s="21" t="s">
        <v>428</v>
      </c>
    </row>
    <row r="6" spans="1:13" s="29" customFormat="1" ht="12">
      <c r="A6" s="68"/>
      <c r="B6" s="69"/>
      <c r="C6" s="69"/>
      <c r="D6" s="69"/>
      <c r="E6" s="70" t="s">
        <v>378</v>
      </c>
      <c r="F6" s="155">
        <f>SUM(G6:M6)</f>
        <v>10836.03</v>
      </c>
      <c r="G6" s="155">
        <f>G7+G20+G28+G35+G42+G49+G55+G62+G70+G79+G86+G93+G100+G108+G116</f>
        <v>4706.35</v>
      </c>
      <c r="H6" s="155">
        <f aca="true" t="shared" si="0" ref="H6:M6">H7+H20+H28+H35+H42+H49+H55+H62+H70+H79+H86+H93+H100+H108+H116</f>
        <v>2063.2799999999997</v>
      </c>
      <c r="I6" s="155">
        <f t="shared" si="0"/>
        <v>228.02000000000007</v>
      </c>
      <c r="J6" s="155">
        <f t="shared" si="0"/>
        <v>0</v>
      </c>
      <c r="K6" s="155">
        <f t="shared" si="0"/>
        <v>3838.38</v>
      </c>
      <c r="L6" s="71">
        <f t="shared" si="0"/>
        <v>0</v>
      </c>
      <c r="M6" s="71">
        <f t="shared" si="0"/>
        <v>0</v>
      </c>
    </row>
    <row r="7" spans="1:13" ht="12">
      <c r="A7" s="52" t="s">
        <v>648</v>
      </c>
      <c r="B7" s="27"/>
      <c r="C7" s="27"/>
      <c r="D7" s="27"/>
      <c r="E7" s="92" t="s">
        <v>378</v>
      </c>
      <c r="F7" s="112">
        <f>SUM(G7:M7)</f>
        <v>1221.84</v>
      </c>
      <c r="G7" s="112">
        <f>SUM(G8:G19)</f>
        <v>684.27</v>
      </c>
      <c r="H7" s="112">
        <f aca="true" t="shared" si="1" ref="H7:M7">SUM(H8:H19)</f>
        <v>424.66</v>
      </c>
      <c r="I7" s="112">
        <f t="shared" si="1"/>
        <v>110.13</v>
      </c>
      <c r="J7" s="112">
        <f t="shared" si="1"/>
        <v>0</v>
      </c>
      <c r="K7" s="112">
        <f t="shared" si="1"/>
        <v>2.78</v>
      </c>
      <c r="L7" s="112">
        <f t="shared" si="1"/>
        <v>0</v>
      </c>
      <c r="M7" s="112">
        <f t="shared" si="1"/>
        <v>0</v>
      </c>
    </row>
    <row r="8" spans="1:13" ht="12">
      <c r="A8" s="52"/>
      <c r="B8" s="154">
        <v>208</v>
      </c>
      <c r="C8" s="154">
        <v>5</v>
      </c>
      <c r="D8" s="154">
        <v>1</v>
      </c>
      <c r="E8" s="92" t="s">
        <v>362</v>
      </c>
      <c r="F8" s="112">
        <f aca="true" t="shared" si="2" ref="F8:F71">SUM(G8:M8)</f>
        <v>76.95</v>
      </c>
      <c r="G8" s="112">
        <v>0</v>
      </c>
      <c r="H8" s="112">
        <v>16.17</v>
      </c>
      <c r="I8" s="112">
        <v>60.78</v>
      </c>
      <c r="J8" s="112"/>
      <c r="K8" s="46"/>
      <c r="L8" s="46"/>
      <c r="M8" s="112">
        <v>0</v>
      </c>
    </row>
    <row r="9" spans="1:13" ht="12">
      <c r="A9" s="52"/>
      <c r="B9" s="154">
        <v>208</v>
      </c>
      <c r="C9" s="154">
        <v>5</v>
      </c>
      <c r="D9" s="154">
        <v>5</v>
      </c>
      <c r="E9" s="92" t="s">
        <v>364</v>
      </c>
      <c r="F9" s="112">
        <f t="shared" si="2"/>
        <v>88.46</v>
      </c>
      <c r="G9" s="112">
        <v>88.46</v>
      </c>
      <c r="H9" s="112">
        <v>0</v>
      </c>
      <c r="I9" s="112">
        <v>0</v>
      </c>
      <c r="J9" s="112"/>
      <c r="K9" s="46"/>
      <c r="L9" s="46"/>
      <c r="M9" s="112">
        <v>0</v>
      </c>
    </row>
    <row r="10" spans="1:13" ht="12">
      <c r="A10" s="52"/>
      <c r="B10" s="154">
        <v>210</v>
      </c>
      <c r="C10" s="154">
        <v>11</v>
      </c>
      <c r="D10" s="154">
        <v>1</v>
      </c>
      <c r="E10" s="92" t="s">
        <v>366</v>
      </c>
      <c r="F10" s="112">
        <f t="shared" si="2"/>
        <v>59.08</v>
      </c>
      <c r="G10" s="112">
        <v>59.08</v>
      </c>
      <c r="H10" s="112">
        <v>0</v>
      </c>
      <c r="I10" s="112">
        <v>0</v>
      </c>
      <c r="J10" s="112"/>
      <c r="K10" s="46"/>
      <c r="L10" s="46"/>
      <c r="M10" s="112">
        <v>0</v>
      </c>
    </row>
    <row r="11" spans="1:13" ht="12">
      <c r="A11" s="52"/>
      <c r="B11" s="154">
        <v>213</v>
      </c>
      <c r="C11" s="154">
        <v>1</v>
      </c>
      <c r="D11" s="154">
        <v>1</v>
      </c>
      <c r="E11" s="92" t="s">
        <v>368</v>
      </c>
      <c r="F11" s="112">
        <f t="shared" si="2"/>
        <v>631.49</v>
      </c>
      <c r="G11" s="112">
        <v>483.62</v>
      </c>
      <c r="H11" s="112">
        <v>115.62</v>
      </c>
      <c r="I11" s="112">
        <v>32.25</v>
      </c>
      <c r="J11" s="112"/>
      <c r="K11" s="46"/>
      <c r="L11" s="46"/>
      <c r="M11" s="112">
        <v>0</v>
      </c>
    </row>
    <row r="12" spans="1:13" ht="12">
      <c r="A12" s="52"/>
      <c r="B12" s="154">
        <v>213</v>
      </c>
      <c r="C12" s="154">
        <v>1</v>
      </c>
      <c r="D12" s="154">
        <v>6</v>
      </c>
      <c r="E12" s="92" t="s">
        <v>602</v>
      </c>
      <c r="F12" s="112">
        <f t="shared" si="2"/>
        <v>65</v>
      </c>
      <c r="G12" s="112">
        <v>0</v>
      </c>
      <c r="H12" s="112">
        <v>65</v>
      </c>
      <c r="I12" s="112">
        <v>0</v>
      </c>
      <c r="J12" s="112"/>
      <c r="K12" s="46"/>
      <c r="L12" s="46"/>
      <c r="M12" s="112"/>
    </row>
    <row r="13" spans="1:13" ht="12">
      <c r="A13" s="52"/>
      <c r="B13" s="154">
        <v>213</v>
      </c>
      <c r="C13" s="154">
        <v>1</v>
      </c>
      <c r="D13" s="154">
        <v>8</v>
      </c>
      <c r="E13" s="92" t="s">
        <v>603</v>
      </c>
      <c r="F13" s="112">
        <f t="shared" si="2"/>
        <v>2</v>
      </c>
      <c r="G13" s="112">
        <v>0</v>
      </c>
      <c r="H13" s="112">
        <v>2</v>
      </c>
      <c r="I13" s="112">
        <v>0</v>
      </c>
      <c r="J13" s="112"/>
      <c r="K13" s="46"/>
      <c r="L13" s="46"/>
      <c r="M13" s="112"/>
    </row>
    <row r="14" spans="1:13" ht="12">
      <c r="A14" s="52"/>
      <c r="B14" s="154">
        <v>213</v>
      </c>
      <c r="C14" s="154">
        <v>1</v>
      </c>
      <c r="D14" s="154">
        <v>9</v>
      </c>
      <c r="E14" s="92" t="s">
        <v>604</v>
      </c>
      <c r="F14" s="112">
        <f t="shared" si="2"/>
        <v>19.8</v>
      </c>
      <c r="G14" s="112">
        <v>0</v>
      </c>
      <c r="H14" s="112">
        <v>19.8</v>
      </c>
      <c r="I14" s="112">
        <v>0</v>
      </c>
      <c r="J14" s="112"/>
      <c r="K14" s="46"/>
      <c r="L14" s="46"/>
      <c r="M14" s="112"/>
    </row>
    <row r="15" spans="1:13" ht="12">
      <c r="A15" s="52"/>
      <c r="B15" s="154">
        <v>213</v>
      </c>
      <c r="C15" s="154">
        <v>1</v>
      </c>
      <c r="D15" s="154">
        <v>11</v>
      </c>
      <c r="E15" s="92" t="s">
        <v>606</v>
      </c>
      <c r="F15" s="112">
        <f t="shared" si="2"/>
        <v>23.51</v>
      </c>
      <c r="G15" s="112">
        <v>0</v>
      </c>
      <c r="H15" s="112">
        <v>20.73</v>
      </c>
      <c r="I15" s="112">
        <v>0</v>
      </c>
      <c r="J15" s="112"/>
      <c r="K15" s="46">
        <v>2.78</v>
      </c>
      <c r="L15" s="46"/>
      <c r="M15" s="112"/>
    </row>
    <row r="16" spans="1:13" ht="12">
      <c r="A16" s="52"/>
      <c r="B16" s="154">
        <v>213</v>
      </c>
      <c r="C16" s="154">
        <v>1</v>
      </c>
      <c r="D16" s="154">
        <v>12</v>
      </c>
      <c r="E16" s="92" t="s">
        <v>607</v>
      </c>
      <c r="F16" s="112">
        <f t="shared" si="2"/>
        <v>2.3</v>
      </c>
      <c r="G16" s="112">
        <v>0</v>
      </c>
      <c r="H16" s="112">
        <v>2.3</v>
      </c>
      <c r="I16" s="112">
        <v>0</v>
      </c>
      <c r="J16" s="112"/>
      <c r="K16" s="46"/>
      <c r="L16" s="46"/>
      <c r="M16" s="112"/>
    </row>
    <row r="17" spans="1:13" ht="12">
      <c r="A17" s="52"/>
      <c r="B17" s="154">
        <v>213</v>
      </c>
      <c r="C17" s="154">
        <v>1</v>
      </c>
      <c r="D17" s="154">
        <v>22</v>
      </c>
      <c r="E17" s="92" t="s">
        <v>608</v>
      </c>
      <c r="F17" s="112">
        <f t="shared" si="2"/>
        <v>5</v>
      </c>
      <c r="G17" s="112">
        <v>0</v>
      </c>
      <c r="H17" s="112">
        <v>5</v>
      </c>
      <c r="I17" s="112">
        <v>0</v>
      </c>
      <c r="J17" s="112"/>
      <c r="K17" s="46"/>
      <c r="L17" s="46"/>
      <c r="M17" s="112"/>
    </row>
    <row r="18" spans="1:13" ht="12">
      <c r="A18" s="52"/>
      <c r="B18" s="154">
        <v>213</v>
      </c>
      <c r="C18" s="154">
        <v>1</v>
      </c>
      <c r="D18" s="154">
        <v>99</v>
      </c>
      <c r="E18" s="92" t="s">
        <v>610</v>
      </c>
      <c r="F18" s="112">
        <f t="shared" si="2"/>
        <v>195.14</v>
      </c>
      <c r="G18" s="112">
        <v>0</v>
      </c>
      <c r="H18" s="112">
        <v>178.04</v>
      </c>
      <c r="I18" s="112">
        <v>17.1</v>
      </c>
      <c r="J18" s="112"/>
      <c r="K18" s="46"/>
      <c r="L18" s="46"/>
      <c r="M18" s="112"/>
    </row>
    <row r="19" spans="1:13" ht="12">
      <c r="A19" s="52"/>
      <c r="B19" s="154">
        <v>221</v>
      </c>
      <c r="C19" s="154">
        <v>2</v>
      </c>
      <c r="D19" s="154">
        <v>1</v>
      </c>
      <c r="E19" s="92" t="s">
        <v>370</v>
      </c>
      <c r="F19" s="112">
        <f t="shared" si="2"/>
        <v>53.11</v>
      </c>
      <c r="G19" s="112">
        <v>53.11</v>
      </c>
      <c r="H19" s="112">
        <v>0</v>
      </c>
      <c r="I19" s="112">
        <v>0</v>
      </c>
      <c r="J19" s="112"/>
      <c r="K19" s="46"/>
      <c r="L19" s="46"/>
      <c r="M19" s="112">
        <v>0</v>
      </c>
    </row>
    <row r="20" spans="1:13" ht="12">
      <c r="A20" s="52" t="s">
        <v>614</v>
      </c>
      <c r="B20" s="154"/>
      <c r="C20" s="154"/>
      <c r="D20" s="154"/>
      <c r="E20" s="92" t="s">
        <v>378</v>
      </c>
      <c r="F20" s="112">
        <f t="shared" si="2"/>
        <v>237.89000000000001</v>
      </c>
      <c r="G20" s="112">
        <f>SUM(G21:G27)</f>
        <v>190.05</v>
      </c>
      <c r="H20" s="112">
        <f>SUM(H21:H27)</f>
        <v>44.69</v>
      </c>
      <c r="I20" s="112">
        <f>SUM(I21:I27)</f>
        <v>3.15</v>
      </c>
      <c r="J20" s="112"/>
      <c r="K20" s="46"/>
      <c r="L20" s="46"/>
      <c r="M20" s="112"/>
    </row>
    <row r="21" spans="1:13" ht="12">
      <c r="A21" s="52"/>
      <c r="B21" s="154">
        <v>208</v>
      </c>
      <c r="C21" s="154">
        <v>5</v>
      </c>
      <c r="D21" s="154">
        <v>2</v>
      </c>
      <c r="E21" s="92" t="s">
        <v>363</v>
      </c>
      <c r="F21" s="112">
        <f t="shared" si="2"/>
        <v>3.3200000000000003</v>
      </c>
      <c r="G21" s="112">
        <v>0</v>
      </c>
      <c r="H21" s="112">
        <v>0.22</v>
      </c>
      <c r="I21" s="112">
        <v>3.1</v>
      </c>
      <c r="J21" s="112"/>
      <c r="K21" s="46"/>
      <c r="L21" s="46"/>
      <c r="M21" s="112"/>
    </row>
    <row r="22" spans="1:13" ht="12">
      <c r="A22" s="52"/>
      <c r="B22" s="154">
        <v>208</v>
      </c>
      <c r="C22" s="154">
        <v>5</v>
      </c>
      <c r="D22" s="154">
        <v>5</v>
      </c>
      <c r="E22" s="92" t="s">
        <v>364</v>
      </c>
      <c r="F22" s="112">
        <f t="shared" si="2"/>
        <v>24.92</v>
      </c>
      <c r="G22" s="112">
        <v>24.92</v>
      </c>
      <c r="H22" s="112">
        <v>0</v>
      </c>
      <c r="I22" s="112">
        <v>0</v>
      </c>
      <c r="J22" s="112"/>
      <c r="K22" s="46"/>
      <c r="L22" s="46"/>
      <c r="M22" s="112"/>
    </row>
    <row r="23" spans="1:13" ht="12">
      <c r="A23" s="52"/>
      <c r="B23" s="154">
        <v>210</v>
      </c>
      <c r="C23" s="154">
        <v>11</v>
      </c>
      <c r="D23" s="154">
        <v>2</v>
      </c>
      <c r="E23" s="92" t="s">
        <v>367</v>
      </c>
      <c r="F23" s="112">
        <f t="shared" si="2"/>
        <v>9.52</v>
      </c>
      <c r="G23" s="112">
        <v>9.52</v>
      </c>
      <c r="H23" s="112">
        <v>0</v>
      </c>
      <c r="I23" s="112">
        <v>0</v>
      </c>
      <c r="J23" s="112"/>
      <c r="K23" s="46"/>
      <c r="L23" s="46"/>
      <c r="M23" s="112"/>
    </row>
    <row r="24" spans="1:13" ht="12">
      <c r="A24" s="52"/>
      <c r="B24" s="154">
        <v>213</v>
      </c>
      <c r="C24" s="154">
        <v>1</v>
      </c>
      <c r="D24" s="154">
        <v>4</v>
      </c>
      <c r="E24" s="92" t="s">
        <v>601</v>
      </c>
      <c r="F24" s="112">
        <f t="shared" si="2"/>
        <v>161.17000000000002</v>
      </c>
      <c r="G24" s="112">
        <v>140.65</v>
      </c>
      <c r="H24" s="112">
        <v>20.47</v>
      </c>
      <c r="I24" s="112">
        <v>0.05</v>
      </c>
      <c r="J24" s="112"/>
      <c r="K24" s="46"/>
      <c r="L24" s="46"/>
      <c r="M24" s="112"/>
    </row>
    <row r="25" spans="1:13" ht="12">
      <c r="A25" s="52"/>
      <c r="B25" s="154">
        <v>213</v>
      </c>
      <c r="C25" s="154">
        <v>1</v>
      </c>
      <c r="D25" s="154">
        <v>6</v>
      </c>
      <c r="E25" s="92" t="s">
        <v>602</v>
      </c>
      <c r="F25" s="112">
        <f t="shared" si="2"/>
        <v>12</v>
      </c>
      <c r="G25" s="112">
        <v>0</v>
      </c>
      <c r="H25" s="112">
        <v>12</v>
      </c>
      <c r="I25" s="112">
        <v>0</v>
      </c>
      <c r="J25" s="112"/>
      <c r="K25" s="46"/>
      <c r="L25" s="46"/>
      <c r="M25" s="112"/>
    </row>
    <row r="26" spans="1:13" ht="12">
      <c r="A26" s="52"/>
      <c r="B26" s="154">
        <v>213</v>
      </c>
      <c r="C26" s="154">
        <v>1</v>
      </c>
      <c r="D26" s="154">
        <v>8</v>
      </c>
      <c r="E26" s="92" t="s">
        <v>603</v>
      </c>
      <c r="F26" s="112">
        <f t="shared" si="2"/>
        <v>12</v>
      </c>
      <c r="G26" s="112">
        <v>0</v>
      </c>
      <c r="H26" s="112">
        <v>12</v>
      </c>
      <c r="I26" s="112">
        <v>0</v>
      </c>
      <c r="J26" s="112"/>
      <c r="K26" s="46"/>
      <c r="L26" s="46"/>
      <c r="M26" s="112"/>
    </row>
    <row r="27" spans="1:13" ht="12">
      <c r="A27" s="52"/>
      <c r="B27" s="154">
        <v>221</v>
      </c>
      <c r="C27" s="154">
        <v>2</v>
      </c>
      <c r="D27" s="154">
        <v>1</v>
      </c>
      <c r="E27" s="92" t="s">
        <v>370</v>
      </c>
      <c r="F27" s="112">
        <f t="shared" si="2"/>
        <v>14.96</v>
      </c>
      <c r="G27" s="112">
        <v>14.96</v>
      </c>
      <c r="H27" s="112">
        <v>0</v>
      </c>
      <c r="I27" s="112">
        <v>0</v>
      </c>
      <c r="J27" s="112"/>
      <c r="K27" s="46"/>
      <c r="L27" s="46"/>
      <c r="M27" s="112"/>
    </row>
    <row r="28" spans="1:13" ht="12">
      <c r="A28" s="157" t="s">
        <v>615</v>
      </c>
      <c r="B28" s="154"/>
      <c r="C28" s="154"/>
      <c r="D28" s="154"/>
      <c r="E28" s="92" t="s">
        <v>378</v>
      </c>
      <c r="F28" s="112">
        <f t="shared" si="2"/>
        <v>22.84</v>
      </c>
      <c r="G28" s="112">
        <v>15.48</v>
      </c>
      <c r="H28" s="112">
        <v>7.35</v>
      </c>
      <c r="I28" s="112">
        <v>0.01</v>
      </c>
      <c r="J28" s="112"/>
      <c r="K28" s="46"/>
      <c r="L28" s="46"/>
      <c r="M28" s="112"/>
    </row>
    <row r="29" spans="1:13" ht="12">
      <c r="A29" s="52"/>
      <c r="B29" s="154">
        <v>208</v>
      </c>
      <c r="C29" s="154">
        <v>5</v>
      </c>
      <c r="D29" s="154">
        <v>5</v>
      </c>
      <c r="E29" s="92" t="s">
        <v>364</v>
      </c>
      <c r="F29" s="112">
        <f t="shared" si="2"/>
        <v>2.01</v>
      </c>
      <c r="G29" s="112">
        <v>2.01</v>
      </c>
      <c r="H29" s="112">
        <v>0</v>
      </c>
      <c r="I29" s="112">
        <v>0</v>
      </c>
      <c r="J29" s="112"/>
      <c r="K29" s="46"/>
      <c r="L29" s="46"/>
      <c r="M29" s="112"/>
    </row>
    <row r="30" spans="1:13" ht="12">
      <c r="A30" s="52"/>
      <c r="B30" s="154">
        <v>210</v>
      </c>
      <c r="C30" s="154">
        <v>11</v>
      </c>
      <c r="D30" s="154">
        <v>2</v>
      </c>
      <c r="E30" s="92" t="s">
        <v>367</v>
      </c>
      <c r="F30" s="112">
        <f t="shared" si="2"/>
        <v>0.72</v>
      </c>
      <c r="G30" s="112">
        <v>0.72</v>
      </c>
      <c r="H30" s="112">
        <v>0</v>
      </c>
      <c r="I30" s="112">
        <v>0</v>
      </c>
      <c r="J30" s="112"/>
      <c r="K30" s="46"/>
      <c r="L30" s="46"/>
      <c r="M30" s="112"/>
    </row>
    <row r="31" spans="1:13" ht="12">
      <c r="A31" s="52"/>
      <c r="B31" s="154">
        <v>213</v>
      </c>
      <c r="C31" s="154">
        <v>1</v>
      </c>
      <c r="D31" s="154">
        <v>1</v>
      </c>
      <c r="E31" s="92" t="s">
        <v>368</v>
      </c>
      <c r="F31" s="112">
        <f t="shared" si="2"/>
        <v>0.45</v>
      </c>
      <c r="G31" s="112">
        <v>0.45</v>
      </c>
      <c r="H31" s="112"/>
      <c r="I31" s="112">
        <v>0</v>
      </c>
      <c r="J31" s="112"/>
      <c r="K31" s="46"/>
      <c r="L31" s="46"/>
      <c r="M31" s="112"/>
    </row>
    <row r="32" spans="1:13" ht="12">
      <c r="A32" s="52"/>
      <c r="B32" s="154">
        <v>213</v>
      </c>
      <c r="C32" s="154">
        <v>1</v>
      </c>
      <c r="D32" s="154">
        <v>4</v>
      </c>
      <c r="E32" s="92" t="s">
        <v>601</v>
      </c>
      <c r="F32" s="112">
        <f t="shared" si="2"/>
        <v>13.909999999999998</v>
      </c>
      <c r="G32" s="112">
        <v>11.1</v>
      </c>
      <c r="H32" s="112">
        <v>2.8</v>
      </c>
      <c r="I32" s="112">
        <v>0.01</v>
      </c>
      <c r="J32" s="112"/>
      <c r="K32" s="46"/>
      <c r="L32" s="46"/>
      <c r="M32" s="112"/>
    </row>
    <row r="33" spans="1:13" ht="12">
      <c r="A33" s="52"/>
      <c r="B33" s="154">
        <v>213</v>
      </c>
      <c r="C33" s="154">
        <v>1</v>
      </c>
      <c r="D33" s="154">
        <v>8</v>
      </c>
      <c r="E33" s="92" t="s">
        <v>603</v>
      </c>
      <c r="F33" s="112">
        <f t="shared" si="2"/>
        <v>4.55</v>
      </c>
      <c r="G33" s="112">
        <v>0</v>
      </c>
      <c r="H33" s="112">
        <v>4.55</v>
      </c>
      <c r="I33" s="112">
        <v>0</v>
      </c>
      <c r="J33" s="112"/>
      <c r="K33" s="46"/>
      <c r="L33" s="46"/>
      <c r="M33" s="112"/>
    </row>
    <row r="34" spans="1:13" ht="12">
      <c r="A34" s="52"/>
      <c r="B34" s="154">
        <v>221</v>
      </c>
      <c r="C34" s="154">
        <v>2</v>
      </c>
      <c r="D34" s="154">
        <v>1</v>
      </c>
      <c r="E34" s="92" t="s">
        <v>370</v>
      </c>
      <c r="F34" s="112">
        <f t="shared" si="2"/>
        <v>1.2</v>
      </c>
      <c r="G34" s="112">
        <v>1.2</v>
      </c>
      <c r="H34" s="112">
        <v>0</v>
      </c>
      <c r="I34" s="112">
        <v>0</v>
      </c>
      <c r="J34" s="112"/>
      <c r="K34" s="46"/>
      <c r="L34" s="46"/>
      <c r="M34" s="112"/>
    </row>
    <row r="35" spans="1:13" ht="12">
      <c r="A35" s="157" t="s">
        <v>616</v>
      </c>
      <c r="B35" s="154"/>
      <c r="C35" s="154"/>
      <c r="D35" s="154"/>
      <c r="E35" s="92" t="s">
        <v>378</v>
      </c>
      <c r="F35" s="112">
        <f t="shared" si="2"/>
        <v>68.47999999999999</v>
      </c>
      <c r="G35" s="112">
        <v>39.47</v>
      </c>
      <c r="H35" s="112">
        <v>25.89</v>
      </c>
      <c r="I35" s="112">
        <v>0.82</v>
      </c>
      <c r="J35" s="112"/>
      <c r="K35" s="46">
        <v>2.3</v>
      </c>
      <c r="L35" s="46"/>
      <c r="M35" s="112"/>
    </row>
    <row r="36" spans="1:13" ht="12">
      <c r="A36" s="52"/>
      <c r="B36" s="154">
        <v>208</v>
      </c>
      <c r="C36" s="154">
        <v>5</v>
      </c>
      <c r="D36" s="154">
        <v>1</v>
      </c>
      <c r="E36" s="92" t="s">
        <v>362</v>
      </c>
      <c r="F36" s="112">
        <f t="shared" si="2"/>
        <v>0.9400000000000001</v>
      </c>
      <c r="G36" s="112">
        <v>0</v>
      </c>
      <c r="H36" s="112">
        <v>0.14</v>
      </c>
      <c r="I36" s="112">
        <v>0.8</v>
      </c>
      <c r="J36" s="112"/>
      <c r="K36" s="46"/>
      <c r="L36" s="46"/>
      <c r="M36" s="112"/>
    </row>
    <row r="37" spans="1:13" ht="12">
      <c r="A37" s="52"/>
      <c r="B37" s="154">
        <v>208</v>
      </c>
      <c r="C37" s="154">
        <v>5</v>
      </c>
      <c r="D37" s="154">
        <v>5</v>
      </c>
      <c r="E37" s="92" t="s">
        <v>364</v>
      </c>
      <c r="F37" s="112">
        <f t="shared" si="2"/>
        <v>5.5</v>
      </c>
      <c r="G37" s="112">
        <v>5.5</v>
      </c>
      <c r="H37" s="112">
        <v>0</v>
      </c>
      <c r="I37" s="112">
        <v>0</v>
      </c>
      <c r="J37" s="112"/>
      <c r="K37" s="46"/>
      <c r="L37" s="46"/>
      <c r="M37" s="112"/>
    </row>
    <row r="38" spans="1:13" ht="12">
      <c r="A38" s="52"/>
      <c r="B38" s="154">
        <v>210</v>
      </c>
      <c r="C38" s="154">
        <v>11</v>
      </c>
      <c r="D38" s="154">
        <v>1</v>
      </c>
      <c r="E38" s="92" t="s">
        <v>366</v>
      </c>
      <c r="F38" s="112">
        <f t="shared" si="2"/>
        <v>2.07</v>
      </c>
      <c r="G38" s="112">
        <v>2.07</v>
      </c>
      <c r="H38" s="112">
        <v>0</v>
      </c>
      <c r="I38" s="112">
        <v>0</v>
      </c>
      <c r="J38" s="112"/>
      <c r="K38" s="46"/>
      <c r="L38" s="46"/>
      <c r="M38" s="112"/>
    </row>
    <row r="39" spans="1:13" ht="12">
      <c r="A39" s="52"/>
      <c r="B39" s="154">
        <v>213</v>
      </c>
      <c r="C39" s="154">
        <v>1</v>
      </c>
      <c r="D39" s="154">
        <v>1</v>
      </c>
      <c r="E39" s="92" t="s">
        <v>368</v>
      </c>
      <c r="F39" s="112">
        <f t="shared" si="2"/>
        <v>39.03000000000001</v>
      </c>
      <c r="G39" s="112">
        <v>28.76</v>
      </c>
      <c r="H39" s="112">
        <v>10.25</v>
      </c>
      <c r="I39" s="112">
        <v>0.02</v>
      </c>
      <c r="J39" s="112"/>
      <c r="K39" s="46"/>
      <c r="L39" s="46"/>
      <c r="M39" s="112"/>
    </row>
    <row r="40" spans="1:13" ht="12">
      <c r="A40" s="52"/>
      <c r="B40" s="154">
        <v>213</v>
      </c>
      <c r="C40" s="154">
        <v>1</v>
      </c>
      <c r="D40" s="154">
        <v>10</v>
      </c>
      <c r="E40" s="92" t="s">
        <v>605</v>
      </c>
      <c r="F40" s="112">
        <f t="shared" si="2"/>
        <v>17.8</v>
      </c>
      <c r="G40" s="112">
        <v>0</v>
      </c>
      <c r="H40" s="112">
        <v>15.5</v>
      </c>
      <c r="I40" s="112">
        <v>0</v>
      </c>
      <c r="J40" s="112"/>
      <c r="K40" s="46">
        <v>2.3</v>
      </c>
      <c r="L40" s="46"/>
      <c r="M40" s="112"/>
    </row>
    <row r="41" spans="1:13" ht="12">
      <c r="A41" s="149"/>
      <c r="B41" s="154">
        <v>221</v>
      </c>
      <c r="C41" s="154">
        <v>2</v>
      </c>
      <c r="D41" s="154">
        <v>1</v>
      </c>
      <c r="E41" s="92" t="s">
        <v>370</v>
      </c>
      <c r="F41" s="112">
        <f t="shared" si="2"/>
        <v>3.14</v>
      </c>
      <c r="G41" s="112">
        <v>3.14</v>
      </c>
      <c r="H41" s="112">
        <v>0</v>
      </c>
      <c r="I41" s="112">
        <v>0</v>
      </c>
      <c r="J41" s="112"/>
      <c r="K41" s="46"/>
      <c r="L41" s="46"/>
      <c r="M41" s="112"/>
    </row>
    <row r="42" spans="1:13" ht="12">
      <c r="A42" s="157" t="s">
        <v>617</v>
      </c>
      <c r="B42" s="154"/>
      <c r="C42" s="154"/>
      <c r="D42" s="154"/>
      <c r="E42" s="92" t="s">
        <v>378</v>
      </c>
      <c r="F42" s="112">
        <f t="shared" si="2"/>
        <v>439.83</v>
      </c>
      <c r="G42" s="112">
        <v>363.45</v>
      </c>
      <c r="H42" s="112">
        <v>60.95</v>
      </c>
      <c r="I42" s="112">
        <v>7.43</v>
      </c>
      <c r="J42" s="112"/>
      <c r="K42" s="46">
        <v>8</v>
      </c>
      <c r="L42" s="46"/>
      <c r="M42" s="112"/>
    </row>
    <row r="43" spans="1:13" ht="12">
      <c r="A43" s="149"/>
      <c r="B43" s="154">
        <v>208</v>
      </c>
      <c r="C43" s="154">
        <v>5</v>
      </c>
      <c r="D43" s="154">
        <v>2</v>
      </c>
      <c r="E43" s="92" t="s">
        <v>363</v>
      </c>
      <c r="F43" s="112">
        <f t="shared" si="2"/>
        <v>8.01</v>
      </c>
      <c r="G43" s="112">
        <v>0</v>
      </c>
      <c r="H43" s="112">
        <v>0.66</v>
      </c>
      <c r="I43" s="112">
        <v>7.35</v>
      </c>
      <c r="J43" s="112"/>
      <c r="K43" s="46"/>
      <c r="L43" s="46"/>
      <c r="M43" s="112"/>
    </row>
    <row r="44" spans="1:13" ht="12">
      <c r="A44" s="149"/>
      <c r="B44" s="154">
        <v>208</v>
      </c>
      <c r="C44" s="154">
        <v>5</v>
      </c>
      <c r="D44" s="154">
        <v>5</v>
      </c>
      <c r="E44" s="92" t="s">
        <v>364</v>
      </c>
      <c r="F44" s="112">
        <f t="shared" si="2"/>
        <v>46.08</v>
      </c>
      <c r="G44" s="112">
        <v>46.08</v>
      </c>
      <c r="H44" s="112">
        <v>0</v>
      </c>
      <c r="I44" s="112">
        <v>0</v>
      </c>
      <c r="J44" s="112"/>
      <c r="K44" s="46"/>
      <c r="L44" s="46"/>
      <c r="M44" s="112"/>
    </row>
    <row r="45" spans="1:13" ht="12">
      <c r="A45" s="149"/>
      <c r="B45" s="154">
        <v>210</v>
      </c>
      <c r="C45" s="154">
        <v>11</v>
      </c>
      <c r="D45" s="154">
        <v>2</v>
      </c>
      <c r="E45" s="92" t="s">
        <v>367</v>
      </c>
      <c r="F45" s="112">
        <f t="shared" si="2"/>
        <v>19.37</v>
      </c>
      <c r="G45" s="112">
        <v>19.37</v>
      </c>
      <c r="H45" s="112">
        <v>0</v>
      </c>
      <c r="I45" s="112">
        <v>0</v>
      </c>
      <c r="J45" s="112"/>
      <c r="K45" s="46"/>
      <c r="L45" s="46"/>
      <c r="M45" s="112"/>
    </row>
    <row r="46" spans="1:13" ht="12">
      <c r="A46" s="149"/>
      <c r="B46" s="154">
        <v>213</v>
      </c>
      <c r="C46" s="154">
        <v>1</v>
      </c>
      <c r="D46" s="154">
        <v>4</v>
      </c>
      <c r="E46" s="92" t="s">
        <v>601</v>
      </c>
      <c r="F46" s="112">
        <f t="shared" si="2"/>
        <v>312.21</v>
      </c>
      <c r="G46" s="112">
        <v>268.84</v>
      </c>
      <c r="H46" s="112">
        <v>43.29</v>
      </c>
      <c r="I46" s="112">
        <v>0.08</v>
      </c>
      <c r="J46" s="112"/>
      <c r="K46" s="46"/>
      <c r="L46" s="46"/>
      <c r="M46" s="112"/>
    </row>
    <row r="47" spans="1:13" ht="12">
      <c r="A47" s="149"/>
      <c r="B47" s="154">
        <v>213</v>
      </c>
      <c r="C47" s="154">
        <v>1</v>
      </c>
      <c r="D47" s="154">
        <v>6</v>
      </c>
      <c r="E47" s="92" t="s">
        <v>602</v>
      </c>
      <c r="F47" s="112">
        <f t="shared" si="2"/>
        <v>25</v>
      </c>
      <c r="G47" s="112">
        <v>0</v>
      </c>
      <c r="H47" s="112">
        <v>17</v>
      </c>
      <c r="I47" s="112">
        <v>0</v>
      </c>
      <c r="J47" s="112"/>
      <c r="K47" s="46">
        <v>8</v>
      </c>
      <c r="L47" s="46"/>
      <c r="M47" s="112"/>
    </row>
    <row r="48" spans="1:13" ht="12">
      <c r="A48" s="149"/>
      <c r="B48" s="154">
        <v>221</v>
      </c>
      <c r="C48" s="154">
        <v>2</v>
      </c>
      <c r="D48" s="154">
        <v>1</v>
      </c>
      <c r="E48" s="92" t="s">
        <v>370</v>
      </c>
      <c r="F48" s="112">
        <f t="shared" si="2"/>
        <v>29.16</v>
      </c>
      <c r="G48" s="112">
        <v>29.16</v>
      </c>
      <c r="H48" s="112">
        <v>0</v>
      </c>
      <c r="I48" s="112">
        <v>0</v>
      </c>
      <c r="J48" s="112"/>
      <c r="K48" s="46"/>
      <c r="L48" s="46"/>
      <c r="M48" s="112"/>
    </row>
    <row r="49" spans="1:13" ht="12">
      <c r="A49" s="157" t="s">
        <v>618</v>
      </c>
      <c r="B49" s="154"/>
      <c r="C49" s="154"/>
      <c r="D49" s="154"/>
      <c r="E49" s="92" t="s">
        <v>378</v>
      </c>
      <c r="F49" s="112">
        <f t="shared" si="2"/>
        <v>1909.4299999999998</v>
      </c>
      <c r="G49" s="112">
        <v>1397.25</v>
      </c>
      <c r="H49" s="112">
        <v>486.34999999999985</v>
      </c>
      <c r="I49" s="112">
        <v>25.83</v>
      </c>
      <c r="J49" s="112"/>
      <c r="K49" s="46"/>
      <c r="L49" s="46"/>
      <c r="M49" s="112"/>
    </row>
    <row r="50" spans="1:13" ht="12">
      <c r="A50" s="149"/>
      <c r="B50" s="154">
        <v>205</v>
      </c>
      <c r="C50" s="154">
        <v>3</v>
      </c>
      <c r="D50" s="154">
        <v>2</v>
      </c>
      <c r="E50" s="92" t="s">
        <v>598</v>
      </c>
      <c r="F50" s="112">
        <f t="shared" si="2"/>
        <v>1530.2799999999995</v>
      </c>
      <c r="G50" s="112">
        <v>1042.5599999999997</v>
      </c>
      <c r="H50" s="112">
        <v>484.49999999999983</v>
      </c>
      <c r="I50" s="112">
        <v>3.22</v>
      </c>
      <c r="J50" s="112"/>
      <c r="K50" s="46"/>
      <c r="L50" s="46"/>
      <c r="M50" s="112"/>
    </row>
    <row r="51" spans="1:13" ht="12">
      <c r="A51" s="52"/>
      <c r="B51" s="154">
        <v>208</v>
      </c>
      <c r="C51" s="154">
        <v>5</v>
      </c>
      <c r="D51" s="154">
        <v>2</v>
      </c>
      <c r="E51" s="92" t="s">
        <v>363</v>
      </c>
      <c r="F51" s="112">
        <f t="shared" si="2"/>
        <v>24.46</v>
      </c>
      <c r="G51" s="112">
        <v>0</v>
      </c>
      <c r="H51" s="112">
        <v>1.85</v>
      </c>
      <c r="I51" s="112">
        <v>22.61</v>
      </c>
      <c r="J51" s="112"/>
      <c r="K51" s="46"/>
      <c r="L51" s="46"/>
      <c r="M51" s="112"/>
    </row>
    <row r="52" spans="1:13" ht="12">
      <c r="A52" s="52"/>
      <c r="B52" s="154">
        <v>208</v>
      </c>
      <c r="C52" s="154">
        <v>5</v>
      </c>
      <c r="D52" s="154">
        <v>5</v>
      </c>
      <c r="E52" s="92" t="s">
        <v>364</v>
      </c>
      <c r="F52" s="112">
        <f t="shared" si="2"/>
        <v>175.11</v>
      </c>
      <c r="G52" s="112">
        <v>175.11</v>
      </c>
      <c r="H52" s="112">
        <v>0</v>
      </c>
      <c r="I52" s="112">
        <v>0</v>
      </c>
      <c r="J52" s="112"/>
      <c r="K52" s="46"/>
      <c r="L52" s="46"/>
      <c r="M52" s="112"/>
    </row>
    <row r="53" spans="1:13" ht="12">
      <c r="A53" s="52"/>
      <c r="B53" s="154">
        <v>210</v>
      </c>
      <c r="C53" s="154">
        <v>11</v>
      </c>
      <c r="D53" s="154">
        <v>2</v>
      </c>
      <c r="E53" s="92" t="s">
        <v>367</v>
      </c>
      <c r="F53" s="112">
        <f t="shared" si="2"/>
        <v>73.64</v>
      </c>
      <c r="G53" s="112">
        <v>73.64</v>
      </c>
      <c r="H53" s="112">
        <v>0</v>
      </c>
      <c r="I53" s="112">
        <v>0</v>
      </c>
      <c r="J53" s="112"/>
      <c r="K53" s="46"/>
      <c r="L53" s="46"/>
      <c r="M53" s="112"/>
    </row>
    <row r="54" spans="1:13" ht="12">
      <c r="A54" s="52"/>
      <c r="B54" s="154">
        <v>221</v>
      </c>
      <c r="C54" s="154">
        <v>2</v>
      </c>
      <c r="D54" s="154">
        <v>1</v>
      </c>
      <c r="E54" s="92" t="s">
        <v>370</v>
      </c>
      <c r="F54" s="112">
        <f t="shared" si="2"/>
        <v>105.94</v>
      </c>
      <c r="G54" s="112">
        <v>105.94</v>
      </c>
      <c r="H54" s="112">
        <v>0</v>
      </c>
      <c r="I54" s="112">
        <v>0</v>
      </c>
      <c r="J54" s="112"/>
      <c r="K54" s="46"/>
      <c r="L54" s="46"/>
      <c r="M54" s="112"/>
    </row>
    <row r="55" spans="1:13" ht="12">
      <c r="A55" s="157" t="s">
        <v>619</v>
      </c>
      <c r="B55" s="154"/>
      <c r="C55" s="154"/>
      <c r="D55" s="154"/>
      <c r="E55" s="92" t="s">
        <v>378</v>
      </c>
      <c r="F55" s="112">
        <f t="shared" si="2"/>
        <v>82.02</v>
      </c>
      <c r="G55" s="112">
        <v>48.38</v>
      </c>
      <c r="H55" s="112">
        <v>24.12</v>
      </c>
      <c r="I55" s="112">
        <v>9.52</v>
      </c>
      <c r="J55" s="112"/>
      <c r="K55" s="46"/>
      <c r="L55" s="46"/>
      <c r="M55" s="112"/>
    </row>
    <row r="56" spans="1:13" ht="12">
      <c r="A56" s="52"/>
      <c r="B56" s="154">
        <v>208</v>
      </c>
      <c r="C56" s="154">
        <v>5</v>
      </c>
      <c r="D56" s="154">
        <v>1</v>
      </c>
      <c r="E56" s="92" t="s">
        <v>362</v>
      </c>
      <c r="F56" s="112">
        <f t="shared" si="2"/>
        <v>10.11</v>
      </c>
      <c r="G56" s="112">
        <v>0</v>
      </c>
      <c r="H56" s="112">
        <v>0.6</v>
      </c>
      <c r="I56" s="112">
        <v>9.51</v>
      </c>
      <c r="J56" s="112"/>
      <c r="K56" s="46"/>
      <c r="L56" s="46"/>
      <c r="M56" s="112"/>
    </row>
    <row r="57" spans="1:13" ht="12">
      <c r="A57" s="52"/>
      <c r="B57" s="154">
        <v>208</v>
      </c>
      <c r="C57" s="154">
        <v>5</v>
      </c>
      <c r="D57" s="154">
        <v>5</v>
      </c>
      <c r="E57" s="92" t="s">
        <v>364</v>
      </c>
      <c r="F57" s="112">
        <f t="shared" si="2"/>
        <v>6.48</v>
      </c>
      <c r="G57" s="112">
        <v>6.48</v>
      </c>
      <c r="H57" s="112">
        <v>0</v>
      </c>
      <c r="I57" s="112">
        <v>0</v>
      </c>
      <c r="J57" s="112"/>
      <c r="K57" s="46"/>
      <c r="L57" s="46"/>
      <c r="M57" s="112"/>
    </row>
    <row r="58" spans="1:13" ht="12">
      <c r="A58" s="52"/>
      <c r="B58" s="154">
        <v>210</v>
      </c>
      <c r="C58" s="154">
        <v>11</v>
      </c>
      <c r="D58" s="154">
        <v>1</v>
      </c>
      <c r="E58" s="92" t="s">
        <v>366</v>
      </c>
      <c r="F58" s="112">
        <f t="shared" si="2"/>
        <v>2.92</v>
      </c>
      <c r="G58" s="112">
        <v>2.92</v>
      </c>
      <c r="H58" s="112">
        <v>0</v>
      </c>
      <c r="I58" s="112">
        <v>0</v>
      </c>
      <c r="J58" s="112"/>
      <c r="K58" s="46"/>
      <c r="L58" s="46"/>
      <c r="M58" s="112"/>
    </row>
    <row r="59" spans="1:13" ht="12">
      <c r="A59" s="52"/>
      <c r="B59" s="154">
        <v>213</v>
      </c>
      <c r="C59" s="154">
        <v>1</v>
      </c>
      <c r="D59" s="154">
        <v>1</v>
      </c>
      <c r="E59" s="92" t="s">
        <v>368</v>
      </c>
      <c r="F59" s="112">
        <f t="shared" si="2"/>
        <v>53.169999999999995</v>
      </c>
      <c r="G59" s="112">
        <v>35.14</v>
      </c>
      <c r="H59" s="112">
        <v>18.02</v>
      </c>
      <c r="I59" s="112">
        <v>0.01</v>
      </c>
      <c r="J59" s="112"/>
      <c r="K59" s="46"/>
      <c r="L59" s="46"/>
      <c r="M59" s="112"/>
    </row>
    <row r="60" spans="1:13" ht="12">
      <c r="A60" s="52"/>
      <c r="B60" s="154">
        <v>213</v>
      </c>
      <c r="C60" s="154">
        <v>1</v>
      </c>
      <c r="D60" s="154">
        <v>10</v>
      </c>
      <c r="E60" s="92" t="s">
        <v>605</v>
      </c>
      <c r="F60" s="112">
        <f t="shared" si="2"/>
        <v>5.5</v>
      </c>
      <c r="G60" s="112">
        <v>0</v>
      </c>
      <c r="H60" s="112">
        <v>5.5</v>
      </c>
      <c r="I60" s="112">
        <v>0</v>
      </c>
      <c r="J60" s="112"/>
      <c r="K60" s="46"/>
      <c r="L60" s="46"/>
      <c r="M60" s="112"/>
    </row>
    <row r="61" spans="1:13" ht="12">
      <c r="A61" s="52"/>
      <c r="B61" s="154">
        <v>221</v>
      </c>
      <c r="C61" s="154">
        <v>2</v>
      </c>
      <c r="D61" s="154">
        <v>1</v>
      </c>
      <c r="E61" s="92" t="s">
        <v>370</v>
      </c>
      <c r="F61" s="112">
        <f t="shared" si="2"/>
        <v>3.84</v>
      </c>
      <c r="G61" s="112">
        <v>3.84</v>
      </c>
      <c r="H61" s="112">
        <v>0</v>
      </c>
      <c r="I61" s="112">
        <v>0</v>
      </c>
      <c r="J61" s="112"/>
      <c r="K61" s="46"/>
      <c r="L61" s="46"/>
      <c r="M61" s="112"/>
    </row>
    <row r="62" spans="1:13" ht="12">
      <c r="A62" s="157" t="s">
        <v>620</v>
      </c>
      <c r="B62" s="154"/>
      <c r="C62" s="154"/>
      <c r="D62" s="154"/>
      <c r="E62" s="92" t="s">
        <v>378</v>
      </c>
      <c r="F62" s="112">
        <f t="shared" si="2"/>
        <v>797.6899999999999</v>
      </c>
      <c r="G62" s="112">
        <v>644.05</v>
      </c>
      <c r="H62" s="112">
        <v>125.25</v>
      </c>
      <c r="I62" s="112">
        <v>28.39</v>
      </c>
      <c r="J62" s="112"/>
      <c r="K62" s="46"/>
      <c r="L62" s="46"/>
      <c r="M62" s="112"/>
    </row>
    <row r="63" spans="1:13" ht="12">
      <c r="A63" s="52"/>
      <c r="B63" s="154">
        <v>208</v>
      </c>
      <c r="C63" s="154">
        <v>5</v>
      </c>
      <c r="D63" s="154">
        <v>2</v>
      </c>
      <c r="E63" s="92" t="s">
        <v>363</v>
      </c>
      <c r="F63" s="112">
        <f t="shared" si="2"/>
        <v>30.46</v>
      </c>
      <c r="G63" s="112">
        <v>0</v>
      </c>
      <c r="H63" s="112">
        <v>2.14</v>
      </c>
      <c r="I63" s="112">
        <v>28.32</v>
      </c>
      <c r="J63" s="112"/>
      <c r="K63" s="46"/>
      <c r="L63" s="46"/>
      <c r="M63" s="112"/>
    </row>
    <row r="64" spans="1:13" ht="12">
      <c r="A64" s="52"/>
      <c r="B64" s="154">
        <v>208</v>
      </c>
      <c r="C64" s="154">
        <v>5</v>
      </c>
      <c r="D64" s="154">
        <v>5</v>
      </c>
      <c r="E64" s="92" t="s">
        <v>364</v>
      </c>
      <c r="F64" s="112">
        <f t="shared" si="2"/>
        <v>79.1</v>
      </c>
      <c r="G64" s="112">
        <v>79.1</v>
      </c>
      <c r="H64" s="112">
        <v>0</v>
      </c>
      <c r="I64" s="112">
        <v>0</v>
      </c>
      <c r="J64" s="112"/>
      <c r="K64" s="46"/>
      <c r="L64" s="46"/>
      <c r="M64" s="112"/>
    </row>
    <row r="65" spans="1:13" ht="12">
      <c r="A65" s="46"/>
      <c r="B65" s="154">
        <v>210</v>
      </c>
      <c r="C65" s="154">
        <v>11</v>
      </c>
      <c r="D65" s="154">
        <v>2</v>
      </c>
      <c r="E65" s="92" t="s">
        <v>367</v>
      </c>
      <c r="F65" s="112">
        <f t="shared" si="2"/>
        <v>45.34</v>
      </c>
      <c r="G65" s="112">
        <v>45.34</v>
      </c>
      <c r="H65" s="112">
        <v>0</v>
      </c>
      <c r="I65" s="112">
        <v>0</v>
      </c>
      <c r="J65" s="112"/>
      <c r="K65" s="46"/>
      <c r="L65" s="46"/>
      <c r="M65" s="112"/>
    </row>
    <row r="66" spans="1:13" ht="12">
      <c r="A66" s="46"/>
      <c r="B66" s="154">
        <v>213</v>
      </c>
      <c r="C66" s="154">
        <v>1</v>
      </c>
      <c r="D66" s="154">
        <v>4</v>
      </c>
      <c r="E66" s="92" t="s">
        <v>601</v>
      </c>
      <c r="F66" s="112">
        <f t="shared" si="2"/>
        <v>524.69</v>
      </c>
      <c r="G66" s="112">
        <v>469.75</v>
      </c>
      <c r="H66" s="112">
        <v>54.87</v>
      </c>
      <c r="I66" s="112">
        <v>0.07</v>
      </c>
      <c r="J66" s="112"/>
      <c r="K66" s="46"/>
      <c r="L66" s="46"/>
      <c r="M66" s="112"/>
    </row>
    <row r="67" spans="1:13" ht="12">
      <c r="A67" s="46"/>
      <c r="B67" s="154">
        <v>213</v>
      </c>
      <c r="C67" s="154">
        <v>1</v>
      </c>
      <c r="D67" s="154">
        <v>6</v>
      </c>
      <c r="E67" s="92" t="s">
        <v>602</v>
      </c>
      <c r="F67" s="112">
        <f t="shared" si="2"/>
        <v>65.5</v>
      </c>
      <c r="G67" s="112">
        <v>0</v>
      </c>
      <c r="H67" s="112">
        <v>65.5</v>
      </c>
      <c r="I67" s="112">
        <v>0</v>
      </c>
      <c r="J67" s="112"/>
      <c r="K67" s="46"/>
      <c r="L67" s="46"/>
      <c r="M67" s="112"/>
    </row>
    <row r="68" spans="1:13" ht="12">
      <c r="A68" s="46"/>
      <c r="B68" s="154">
        <v>213</v>
      </c>
      <c r="C68" s="154">
        <v>1</v>
      </c>
      <c r="D68" s="154">
        <v>25</v>
      </c>
      <c r="E68" s="92" t="s">
        <v>609</v>
      </c>
      <c r="F68" s="112">
        <f t="shared" si="2"/>
        <v>2.74</v>
      </c>
      <c r="G68" s="112">
        <v>0</v>
      </c>
      <c r="H68" s="112">
        <v>2.74</v>
      </c>
      <c r="I68" s="112">
        <v>0</v>
      </c>
      <c r="J68" s="112"/>
      <c r="K68" s="46"/>
      <c r="L68" s="46"/>
      <c r="M68" s="112"/>
    </row>
    <row r="69" spans="1:13" ht="12">
      <c r="A69" s="46"/>
      <c r="B69" s="154">
        <v>221</v>
      </c>
      <c r="C69" s="154">
        <v>2</v>
      </c>
      <c r="D69" s="154">
        <v>1</v>
      </c>
      <c r="E69" s="92" t="s">
        <v>370</v>
      </c>
      <c r="F69" s="112">
        <f t="shared" si="2"/>
        <v>49.86</v>
      </c>
      <c r="G69" s="112">
        <v>49.86</v>
      </c>
      <c r="H69" s="112">
        <v>0</v>
      </c>
      <c r="I69" s="112">
        <v>0</v>
      </c>
      <c r="J69" s="112"/>
      <c r="K69" s="46"/>
      <c r="L69" s="46"/>
      <c r="M69" s="112"/>
    </row>
    <row r="70" spans="1:13" ht="12">
      <c r="A70" s="157" t="s">
        <v>621</v>
      </c>
      <c r="B70" s="154"/>
      <c r="C70" s="154"/>
      <c r="D70" s="154"/>
      <c r="E70" s="92" t="s">
        <v>378</v>
      </c>
      <c r="F70" s="112">
        <f t="shared" si="2"/>
        <v>4130.34</v>
      </c>
      <c r="G70" s="112">
        <f>SUM(G71:G78)</f>
        <v>176.79999999999998</v>
      </c>
      <c r="H70" s="112">
        <f>SUM(H71:H78)</f>
        <v>193.64</v>
      </c>
      <c r="I70" s="112">
        <f>SUM(I71:I78)</f>
        <v>12.360000000000001</v>
      </c>
      <c r="J70" s="112"/>
      <c r="K70" s="163">
        <v>3747.54</v>
      </c>
      <c r="L70" s="46"/>
      <c r="M70" s="112"/>
    </row>
    <row r="71" spans="1:13" ht="12">
      <c r="A71" s="46"/>
      <c r="B71" s="154">
        <v>206</v>
      </c>
      <c r="C71" s="154">
        <v>4</v>
      </c>
      <c r="D71" s="154">
        <v>2</v>
      </c>
      <c r="E71" s="92" t="s">
        <v>632</v>
      </c>
      <c r="F71" s="112">
        <f t="shared" si="2"/>
        <v>29.2</v>
      </c>
      <c r="G71" s="112">
        <v>0</v>
      </c>
      <c r="H71" s="112">
        <v>29.2</v>
      </c>
      <c r="I71" s="112">
        <v>0</v>
      </c>
      <c r="J71" s="112"/>
      <c r="K71" s="46"/>
      <c r="L71" s="46"/>
      <c r="M71" s="112"/>
    </row>
    <row r="72" spans="1:13" ht="12">
      <c r="A72" s="46"/>
      <c r="B72" s="154">
        <v>208</v>
      </c>
      <c r="C72" s="154">
        <v>5</v>
      </c>
      <c r="D72" s="154">
        <v>2</v>
      </c>
      <c r="E72" s="92" t="s">
        <v>363</v>
      </c>
      <c r="F72" s="112">
        <f aca="true" t="shared" si="3" ref="F72:F123">SUM(G72:M72)</f>
        <v>10.91</v>
      </c>
      <c r="G72" s="112">
        <v>0</v>
      </c>
      <c r="H72" s="112">
        <v>0.86</v>
      </c>
      <c r="I72" s="112">
        <v>10.05</v>
      </c>
      <c r="J72" s="112"/>
      <c r="K72" s="46"/>
      <c r="L72" s="46"/>
      <c r="M72" s="112"/>
    </row>
    <row r="73" spans="1:13" ht="12">
      <c r="A73" s="46"/>
      <c r="B73" s="154">
        <v>208</v>
      </c>
      <c r="C73" s="154">
        <v>5</v>
      </c>
      <c r="D73" s="154">
        <v>5</v>
      </c>
      <c r="E73" s="92" t="s">
        <v>364</v>
      </c>
      <c r="F73" s="112">
        <f t="shared" si="3"/>
        <v>22.04</v>
      </c>
      <c r="G73" s="112">
        <v>22.04</v>
      </c>
      <c r="H73" s="112">
        <v>0</v>
      </c>
      <c r="I73" s="112">
        <v>0</v>
      </c>
      <c r="J73" s="112"/>
      <c r="K73" s="46"/>
      <c r="L73" s="46"/>
      <c r="M73" s="112"/>
    </row>
    <row r="74" spans="1:13" ht="12">
      <c r="A74" s="46"/>
      <c r="B74" s="154">
        <v>210</v>
      </c>
      <c r="C74" s="154">
        <v>11</v>
      </c>
      <c r="D74" s="154">
        <v>2</v>
      </c>
      <c r="E74" s="92" t="s">
        <v>367</v>
      </c>
      <c r="F74" s="112">
        <f t="shared" si="3"/>
        <v>16.83</v>
      </c>
      <c r="G74" s="112">
        <v>16.83</v>
      </c>
      <c r="H74" s="112">
        <v>0</v>
      </c>
      <c r="I74" s="112">
        <v>0</v>
      </c>
      <c r="J74" s="112"/>
      <c r="K74" s="46"/>
      <c r="L74" s="46"/>
      <c r="M74" s="112"/>
    </row>
    <row r="75" spans="1:13" ht="12">
      <c r="A75" s="46"/>
      <c r="B75" s="154">
        <v>213</v>
      </c>
      <c r="C75" s="154">
        <v>1</v>
      </c>
      <c r="D75" s="154">
        <v>4</v>
      </c>
      <c r="E75" s="92" t="s">
        <v>601</v>
      </c>
      <c r="F75" s="112">
        <f t="shared" si="3"/>
        <v>157.02</v>
      </c>
      <c r="G75" s="112">
        <v>124.7</v>
      </c>
      <c r="H75" s="112">
        <v>30.01</v>
      </c>
      <c r="I75" s="112">
        <v>2.31</v>
      </c>
      <c r="J75" s="112"/>
      <c r="K75" s="46"/>
      <c r="L75" s="46"/>
      <c r="M75" s="112"/>
    </row>
    <row r="76" spans="1:13" ht="12">
      <c r="A76" s="46"/>
      <c r="B76" s="154">
        <v>213</v>
      </c>
      <c r="C76" s="154">
        <v>1</v>
      </c>
      <c r="D76" s="154">
        <v>6</v>
      </c>
      <c r="E76" s="92" t="s">
        <v>602</v>
      </c>
      <c r="F76" s="112">
        <f t="shared" si="3"/>
        <v>133.57</v>
      </c>
      <c r="G76" s="112">
        <v>0</v>
      </c>
      <c r="H76" s="112">
        <v>133.57</v>
      </c>
      <c r="I76" s="112">
        <v>0</v>
      </c>
      <c r="J76" s="112"/>
      <c r="K76" s="46"/>
      <c r="L76" s="46"/>
      <c r="M76" s="112"/>
    </row>
    <row r="77" spans="1:13" ht="12">
      <c r="A77" s="46"/>
      <c r="B77" s="154">
        <v>213</v>
      </c>
      <c r="C77" s="154">
        <v>1</v>
      </c>
      <c r="D77" s="154">
        <v>99</v>
      </c>
      <c r="E77" s="92" t="s">
        <v>610</v>
      </c>
      <c r="F77" s="112">
        <f t="shared" si="3"/>
        <v>3747.54</v>
      </c>
      <c r="G77" s="112">
        <v>0</v>
      </c>
      <c r="H77" s="112"/>
      <c r="I77" s="112">
        <v>0</v>
      </c>
      <c r="J77" s="112"/>
      <c r="K77" s="46">
        <v>3747.54</v>
      </c>
      <c r="L77" s="46"/>
      <c r="M77" s="112"/>
    </row>
    <row r="78" spans="1:13" ht="12">
      <c r="A78" s="46"/>
      <c r="B78" s="154">
        <v>221</v>
      </c>
      <c r="C78" s="154">
        <v>2</v>
      </c>
      <c r="D78" s="154">
        <v>1</v>
      </c>
      <c r="E78" s="92" t="s">
        <v>370</v>
      </c>
      <c r="F78" s="112">
        <f t="shared" si="3"/>
        <v>13.23</v>
      </c>
      <c r="G78" s="112">
        <v>13.23</v>
      </c>
      <c r="H78" s="112">
        <v>0</v>
      </c>
      <c r="I78" s="112">
        <v>0</v>
      </c>
      <c r="J78" s="112"/>
      <c r="K78" s="46"/>
      <c r="L78" s="46"/>
      <c r="M78" s="112"/>
    </row>
    <row r="79" spans="1:13" ht="22.5">
      <c r="A79" s="157" t="s">
        <v>622</v>
      </c>
      <c r="B79" s="154"/>
      <c r="C79" s="154"/>
      <c r="D79" s="154"/>
      <c r="E79" s="92" t="s">
        <v>378</v>
      </c>
      <c r="F79" s="112">
        <f t="shared" si="3"/>
        <v>163.99</v>
      </c>
      <c r="G79" s="112">
        <v>121.62</v>
      </c>
      <c r="H79" s="112">
        <v>42.35</v>
      </c>
      <c r="I79" s="112">
        <v>0.02</v>
      </c>
      <c r="J79" s="112"/>
      <c r="K79" s="46"/>
      <c r="L79" s="46"/>
      <c r="M79" s="112"/>
    </row>
    <row r="80" spans="1:13" ht="12">
      <c r="A80" s="46"/>
      <c r="B80" s="154">
        <v>208</v>
      </c>
      <c r="C80" s="154">
        <v>5</v>
      </c>
      <c r="D80" s="154">
        <v>5</v>
      </c>
      <c r="E80" s="92" t="s">
        <v>364</v>
      </c>
      <c r="F80" s="112">
        <f t="shared" si="3"/>
        <v>15.87</v>
      </c>
      <c r="G80" s="112">
        <v>15.87</v>
      </c>
      <c r="H80" s="112">
        <v>0</v>
      </c>
      <c r="I80" s="112">
        <v>0</v>
      </c>
      <c r="J80" s="112"/>
      <c r="K80" s="46"/>
      <c r="L80" s="46"/>
      <c r="M80" s="112"/>
    </row>
    <row r="81" spans="1:13" ht="12">
      <c r="A81" s="46"/>
      <c r="B81" s="154">
        <v>210</v>
      </c>
      <c r="C81" s="154">
        <v>11</v>
      </c>
      <c r="D81" s="154">
        <v>2</v>
      </c>
      <c r="E81" s="92" t="s">
        <v>367</v>
      </c>
      <c r="F81" s="112">
        <f t="shared" si="3"/>
        <v>5.99</v>
      </c>
      <c r="G81" s="112">
        <v>5.99</v>
      </c>
      <c r="H81" s="112">
        <v>0</v>
      </c>
      <c r="I81" s="112">
        <v>0</v>
      </c>
      <c r="J81" s="112"/>
      <c r="K81" s="46"/>
      <c r="L81" s="46"/>
      <c r="M81" s="112"/>
    </row>
    <row r="82" spans="1:13" ht="12">
      <c r="A82" s="46"/>
      <c r="B82" s="154">
        <v>213</v>
      </c>
      <c r="C82" s="154">
        <v>1</v>
      </c>
      <c r="D82" s="154">
        <v>4</v>
      </c>
      <c r="E82" s="92" t="s">
        <v>601</v>
      </c>
      <c r="F82" s="112">
        <f t="shared" si="3"/>
        <v>97.18</v>
      </c>
      <c r="G82" s="112">
        <v>90.01</v>
      </c>
      <c r="H82" s="112">
        <v>7.15</v>
      </c>
      <c r="I82" s="112">
        <v>0.02</v>
      </c>
      <c r="J82" s="112"/>
      <c r="K82" s="46"/>
      <c r="L82" s="46"/>
      <c r="M82" s="112"/>
    </row>
    <row r="83" spans="1:13" ht="12">
      <c r="A83" s="46"/>
      <c r="B83" s="154">
        <v>213</v>
      </c>
      <c r="C83" s="154">
        <v>1</v>
      </c>
      <c r="D83" s="154">
        <v>9</v>
      </c>
      <c r="E83" s="92" t="s">
        <v>604</v>
      </c>
      <c r="F83" s="112">
        <f t="shared" si="3"/>
        <v>30.2</v>
      </c>
      <c r="G83" s="112">
        <v>0</v>
      </c>
      <c r="H83" s="112">
        <v>30.2</v>
      </c>
      <c r="I83" s="112">
        <v>0</v>
      </c>
      <c r="J83" s="112"/>
      <c r="K83" s="46"/>
      <c r="L83" s="46"/>
      <c r="M83" s="112"/>
    </row>
    <row r="84" spans="1:13" ht="12">
      <c r="A84" s="46"/>
      <c r="B84" s="154">
        <v>213</v>
      </c>
      <c r="C84" s="154">
        <v>1</v>
      </c>
      <c r="D84" s="154">
        <v>10</v>
      </c>
      <c r="E84" s="92" t="s">
        <v>605</v>
      </c>
      <c r="F84" s="112">
        <f t="shared" si="3"/>
        <v>5</v>
      </c>
      <c r="G84" s="112">
        <v>0</v>
      </c>
      <c r="H84" s="112">
        <v>5</v>
      </c>
      <c r="I84" s="112">
        <v>0</v>
      </c>
      <c r="J84" s="112"/>
      <c r="K84" s="46"/>
      <c r="L84" s="46"/>
      <c r="M84" s="112"/>
    </row>
    <row r="85" spans="1:13" ht="12">
      <c r="A85" s="46"/>
      <c r="B85" s="154">
        <v>221</v>
      </c>
      <c r="C85" s="154">
        <v>2</v>
      </c>
      <c r="D85" s="154">
        <v>1</v>
      </c>
      <c r="E85" s="92" t="s">
        <v>370</v>
      </c>
      <c r="F85" s="112">
        <f t="shared" si="3"/>
        <v>9.57</v>
      </c>
      <c r="G85" s="112">
        <v>9.57</v>
      </c>
      <c r="H85" s="112">
        <v>0</v>
      </c>
      <c r="I85" s="112">
        <v>0</v>
      </c>
      <c r="J85" s="112"/>
      <c r="K85" s="46"/>
      <c r="L85" s="46"/>
      <c r="M85" s="112"/>
    </row>
    <row r="86" spans="1:13" ht="12">
      <c r="A86" s="157" t="s">
        <v>623</v>
      </c>
      <c r="B86" s="154"/>
      <c r="C86" s="154"/>
      <c r="D86" s="154"/>
      <c r="E86" s="92" t="s">
        <v>378</v>
      </c>
      <c r="F86" s="112">
        <f t="shared" si="3"/>
        <v>230.46</v>
      </c>
      <c r="G86" s="112">
        <v>126.37</v>
      </c>
      <c r="H86" s="112">
        <v>102.41</v>
      </c>
      <c r="I86" s="112">
        <v>1.68</v>
      </c>
      <c r="J86" s="112"/>
      <c r="K86" s="46"/>
      <c r="L86" s="46"/>
      <c r="M86" s="112"/>
    </row>
    <row r="87" spans="1:13" ht="12">
      <c r="A87" s="46"/>
      <c r="B87" s="154">
        <v>208</v>
      </c>
      <c r="C87" s="154">
        <v>5</v>
      </c>
      <c r="D87" s="154">
        <v>1</v>
      </c>
      <c r="E87" s="92" t="s">
        <v>362</v>
      </c>
      <c r="F87" s="112">
        <f t="shared" si="3"/>
        <v>2.1799999999999997</v>
      </c>
      <c r="G87" s="112">
        <v>0</v>
      </c>
      <c r="H87" s="112">
        <v>0.52</v>
      </c>
      <c r="I87" s="112">
        <v>1.66</v>
      </c>
      <c r="J87" s="112"/>
      <c r="K87" s="46"/>
      <c r="L87" s="46"/>
      <c r="M87" s="112"/>
    </row>
    <row r="88" spans="1:13" ht="12">
      <c r="A88" s="46"/>
      <c r="B88" s="154">
        <v>208</v>
      </c>
      <c r="C88" s="154">
        <v>5</v>
      </c>
      <c r="D88" s="154">
        <v>5</v>
      </c>
      <c r="E88" s="92" t="s">
        <v>364</v>
      </c>
      <c r="F88" s="112">
        <f t="shared" si="3"/>
        <v>16.74</v>
      </c>
      <c r="G88" s="112">
        <v>16.74</v>
      </c>
      <c r="H88" s="112">
        <v>0</v>
      </c>
      <c r="I88" s="112">
        <v>0</v>
      </c>
      <c r="J88" s="112"/>
      <c r="K88" s="46"/>
      <c r="L88" s="46"/>
      <c r="M88" s="112"/>
    </row>
    <row r="89" spans="1:13" ht="12">
      <c r="A89" s="46"/>
      <c r="B89" s="154">
        <v>210</v>
      </c>
      <c r="C89" s="154">
        <v>11</v>
      </c>
      <c r="D89" s="154">
        <v>1</v>
      </c>
      <c r="E89" s="92" t="s">
        <v>366</v>
      </c>
      <c r="F89" s="112">
        <f t="shared" si="3"/>
        <v>6.5</v>
      </c>
      <c r="G89" s="112">
        <v>6.5</v>
      </c>
      <c r="H89" s="112">
        <v>0</v>
      </c>
      <c r="I89" s="112">
        <v>0</v>
      </c>
      <c r="J89" s="112"/>
      <c r="K89" s="46"/>
      <c r="L89" s="46"/>
      <c r="M89" s="112"/>
    </row>
    <row r="90" spans="1:13" ht="12">
      <c r="A90" s="46"/>
      <c r="B90" s="154">
        <v>213</v>
      </c>
      <c r="C90" s="154">
        <v>1</v>
      </c>
      <c r="D90" s="154">
        <v>1</v>
      </c>
      <c r="E90" s="92" t="s">
        <v>368</v>
      </c>
      <c r="F90" s="112">
        <f t="shared" si="3"/>
        <v>127.24999999999999</v>
      </c>
      <c r="G90" s="112">
        <v>92.96</v>
      </c>
      <c r="H90" s="112">
        <v>34.27</v>
      </c>
      <c r="I90" s="112">
        <v>0.02</v>
      </c>
      <c r="J90" s="112"/>
      <c r="K90" s="46"/>
      <c r="L90" s="46"/>
      <c r="M90" s="112"/>
    </row>
    <row r="91" spans="1:13" ht="12">
      <c r="A91" s="46"/>
      <c r="B91" s="154">
        <v>213</v>
      </c>
      <c r="C91" s="154">
        <v>1</v>
      </c>
      <c r="D91" s="154">
        <v>10</v>
      </c>
      <c r="E91" s="92" t="s">
        <v>605</v>
      </c>
      <c r="F91" s="112">
        <f t="shared" si="3"/>
        <v>67.62</v>
      </c>
      <c r="G91" s="112">
        <v>0</v>
      </c>
      <c r="H91" s="112">
        <v>67.62</v>
      </c>
      <c r="I91" s="112">
        <v>0</v>
      </c>
      <c r="J91" s="112"/>
      <c r="K91" s="46"/>
      <c r="L91" s="46"/>
      <c r="M91" s="112"/>
    </row>
    <row r="92" spans="1:13" ht="12">
      <c r="A92" s="46"/>
      <c r="B92" s="154">
        <v>221</v>
      </c>
      <c r="C92" s="154">
        <v>2</v>
      </c>
      <c r="D92" s="154">
        <v>1</v>
      </c>
      <c r="E92" s="92" t="s">
        <v>370</v>
      </c>
      <c r="F92" s="112">
        <f t="shared" si="3"/>
        <v>10.17</v>
      </c>
      <c r="G92" s="112">
        <v>10.17</v>
      </c>
      <c r="H92" s="112">
        <v>0</v>
      </c>
      <c r="I92" s="112">
        <v>0</v>
      </c>
      <c r="J92" s="112"/>
      <c r="K92" s="46"/>
      <c r="L92" s="46"/>
      <c r="M92" s="112"/>
    </row>
    <row r="93" spans="1:13" ht="12">
      <c r="A93" s="157" t="s">
        <v>624</v>
      </c>
      <c r="B93" s="154"/>
      <c r="C93" s="154"/>
      <c r="D93" s="154"/>
      <c r="E93" s="92" t="s">
        <v>378</v>
      </c>
      <c r="F93" s="112">
        <f t="shared" si="3"/>
        <v>349.51</v>
      </c>
      <c r="G93" s="112">
        <v>134.02</v>
      </c>
      <c r="H93" s="112">
        <v>139.39</v>
      </c>
      <c r="I93" s="112">
        <v>1.1</v>
      </c>
      <c r="J93" s="112"/>
      <c r="K93" s="46">
        <v>75</v>
      </c>
      <c r="L93" s="46"/>
      <c r="M93" s="112"/>
    </row>
    <row r="94" spans="1:13" ht="12">
      <c r="A94" s="46"/>
      <c r="B94" s="154">
        <v>208</v>
      </c>
      <c r="C94" s="154">
        <v>5</v>
      </c>
      <c r="D94" s="154">
        <v>1</v>
      </c>
      <c r="E94" s="92" t="s">
        <v>362</v>
      </c>
      <c r="F94" s="112">
        <f t="shared" si="3"/>
        <v>1.3</v>
      </c>
      <c r="G94" s="112">
        <v>0</v>
      </c>
      <c r="H94" s="112">
        <v>0.24</v>
      </c>
      <c r="I94" s="112">
        <v>1.06</v>
      </c>
      <c r="J94" s="112"/>
      <c r="K94" s="46"/>
      <c r="L94" s="46"/>
      <c r="M94" s="112"/>
    </row>
    <row r="95" spans="1:13" ht="12">
      <c r="A95" s="46"/>
      <c r="B95" s="154">
        <v>208</v>
      </c>
      <c r="C95" s="154">
        <v>5</v>
      </c>
      <c r="D95" s="154">
        <v>5</v>
      </c>
      <c r="E95" s="92" t="s">
        <v>364</v>
      </c>
      <c r="F95" s="112">
        <f t="shared" si="3"/>
        <v>16.97</v>
      </c>
      <c r="G95" s="112">
        <v>16.97</v>
      </c>
      <c r="H95" s="112">
        <v>0</v>
      </c>
      <c r="I95" s="112">
        <v>0</v>
      </c>
      <c r="J95" s="112"/>
      <c r="K95" s="46"/>
      <c r="L95" s="46"/>
      <c r="M95" s="112"/>
    </row>
    <row r="96" spans="1:13" ht="12">
      <c r="A96" s="46"/>
      <c r="B96" s="154">
        <v>210</v>
      </c>
      <c r="C96" s="154">
        <v>11</v>
      </c>
      <c r="D96" s="154">
        <v>1</v>
      </c>
      <c r="E96" s="92" t="s">
        <v>366</v>
      </c>
      <c r="F96" s="112">
        <f t="shared" si="3"/>
        <v>7.67</v>
      </c>
      <c r="G96" s="112">
        <v>7.67</v>
      </c>
      <c r="H96" s="112">
        <v>0</v>
      </c>
      <c r="I96" s="112">
        <v>0</v>
      </c>
      <c r="J96" s="112"/>
      <c r="K96" s="46"/>
      <c r="L96" s="46"/>
      <c r="M96" s="112"/>
    </row>
    <row r="97" spans="1:13" ht="12">
      <c r="A97" s="46"/>
      <c r="B97" s="154">
        <v>213</v>
      </c>
      <c r="C97" s="154">
        <v>1</v>
      </c>
      <c r="D97" s="154">
        <v>1</v>
      </c>
      <c r="E97" s="92" t="s">
        <v>368</v>
      </c>
      <c r="F97" s="112">
        <f t="shared" si="3"/>
        <v>124.46</v>
      </c>
      <c r="G97" s="112">
        <v>98.88</v>
      </c>
      <c r="H97" s="112">
        <v>25.54</v>
      </c>
      <c r="I97" s="112">
        <v>0.04</v>
      </c>
      <c r="J97" s="112"/>
      <c r="K97" s="46"/>
      <c r="L97" s="46"/>
      <c r="M97" s="112"/>
    </row>
    <row r="98" spans="1:13" ht="12">
      <c r="A98" s="46"/>
      <c r="B98" s="154">
        <v>213</v>
      </c>
      <c r="C98" s="154">
        <v>1</v>
      </c>
      <c r="D98" s="154">
        <v>9</v>
      </c>
      <c r="E98" s="92" t="s">
        <v>604</v>
      </c>
      <c r="F98" s="112">
        <f t="shared" si="3"/>
        <v>188.61</v>
      </c>
      <c r="G98" s="112">
        <v>0</v>
      </c>
      <c r="H98" s="112">
        <v>113.61</v>
      </c>
      <c r="I98" s="112">
        <v>0</v>
      </c>
      <c r="J98" s="112"/>
      <c r="K98" s="46">
        <v>75</v>
      </c>
      <c r="L98" s="46"/>
      <c r="M98" s="112"/>
    </row>
    <row r="99" spans="1:13" ht="12">
      <c r="A99" s="46"/>
      <c r="B99" s="154">
        <v>221</v>
      </c>
      <c r="C99" s="154">
        <v>2</v>
      </c>
      <c r="D99" s="154">
        <v>1</v>
      </c>
      <c r="E99" s="92" t="s">
        <v>370</v>
      </c>
      <c r="F99" s="112">
        <f t="shared" si="3"/>
        <v>10.5</v>
      </c>
      <c r="G99" s="112">
        <v>10.5</v>
      </c>
      <c r="H99" s="112">
        <v>0</v>
      </c>
      <c r="I99" s="112">
        <v>0</v>
      </c>
      <c r="J99" s="112"/>
      <c r="K99" s="46"/>
      <c r="L99" s="46"/>
      <c r="M99" s="112"/>
    </row>
    <row r="100" spans="1:13" ht="12">
      <c r="A100" s="157" t="s">
        <v>625</v>
      </c>
      <c r="B100" s="154"/>
      <c r="C100" s="154"/>
      <c r="D100" s="154"/>
      <c r="E100" s="92" t="s">
        <v>378</v>
      </c>
      <c r="F100" s="112">
        <f t="shared" si="3"/>
        <v>733.3100000000001</v>
      </c>
      <c r="G100" s="112">
        <f>SUM(G101:G107)</f>
        <v>470.01000000000005</v>
      </c>
      <c r="H100" s="112">
        <f>SUM(H101:H107)</f>
        <v>242.18</v>
      </c>
      <c r="I100" s="112">
        <f>SUM(I101:I107)</f>
        <v>18.360000000000003</v>
      </c>
      <c r="J100" s="112">
        <f>SUM(J101:J107)</f>
        <v>0</v>
      </c>
      <c r="K100" s="112">
        <f>SUM(K101:K107)</f>
        <v>2.76</v>
      </c>
      <c r="L100" s="46"/>
      <c r="M100" s="112"/>
    </row>
    <row r="101" spans="1:13" ht="12">
      <c r="A101" s="46"/>
      <c r="B101" s="154">
        <v>208</v>
      </c>
      <c r="C101" s="154">
        <v>5</v>
      </c>
      <c r="D101" s="154">
        <v>2</v>
      </c>
      <c r="E101" s="92" t="s">
        <v>363</v>
      </c>
      <c r="F101" s="112">
        <f t="shared" si="3"/>
        <v>18.580000000000002</v>
      </c>
      <c r="G101" s="112">
        <v>0</v>
      </c>
      <c r="H101" s="112">
        <v>1.23</v>
      </c>
      <c r="I101" s="112">
        <v>17.35</v>
      </c>
      <c r="J101" s="112"/>
      <c r="K101" s="46"/>
      <c r="L101" s="46"/>
      <c r="M101" s="112"/>
    </row>
    <row r="102" spans="1:13" ht="12">
      <c r="A102" s="46"/>
      <c r="B102" s="154">
        <v>208</v>
      </c>
      <c r="C102" s="154">
        <v>5</v>
      </c>
      <c r="D102" s="154">
        <v>5</v>
      </c>
      <c r="E102" s="92" t="s">
        <v>364</v>
      </c>
      <c r="F102" s="112">
        <f t="shared" si="3"/>
        <v>61.73</v>
      </c>
      <c r="G102" s="112">
        <v>61.73</v>
      </c>
      <c r="H102" s="112">
        <v>0</v>
      </c>
      <c r="I102" s="112">
        <v>0</v>
      </c>
      <c r="J102" s="112"/>
      <c r="K102" s="46"/>
      <c r="L102" s="46"/>
      <c r="M102" s="112"/>
    </row>
    <row r="103" spans="1:13" ht="12">
      <c r="A103" s="46"/>
      <c r="B103" s="154">
        <v>210</v>
      </c>
      <c r="C103" s="154">
        <v>11</v>
      </c>
      <c r="D103" s="154">
        <v>2</v>
      </c>
      <c r="E103" s="92" t="s">
        <v>367</v>
      </c>
      <c r="F103" s="112">
        <f t="shared" si="3"/>
        <v>28.05</v>
      </c>
      <c r="G103" s="112">
        <v>28.05</v>
      </c>
      <c r="H103" s="112">
        <v>0</v>
      </c>
      <c r="I103" s="112">
        <v>0</v>
      </c>
      <c r="J103" s="112"/>
      <c r="K103" s="46"/>
      <c r="L103" s="46"/>
      <c r="M103" s="112"/>
    </row>
    <row r="104" spans="1:13" ht="12">
      <c r="A104" s="46"/>
      <c r="B104" s="154">
        <v>213</v>
      </c>
      <c r="C104" s="154">
        <v>1</v>
      </c>
      <c r="D104" s="154">
        <v>4</v>
      </c>
      <c r="E104" s="92" t="s">
        <v>601</v>
      </c>
      <c r="F104" s="112">
        <f t="shared" si="3"/>
        <v>392.78000000000003</v>
      </c>
      <c r="G104" s="112">
        <v>335.41</v>
      </c>
      <c r="H104" s="112">
        <v>56.36</v>
      </c>
      <c r="I104" s="112">
        <v>1.01</v>
      </c>
      <c r="J104" s="112"/>
      <c r="K104" s="46"/>
      <c r="L104" s="46"/>
      <c r="M104" s="112"/>
    </row>
    <row r="105" spans="1:13" ht="12">
      <c r="A105" s="46"/>
      <c r="B105" s="154">
        <v>213</v>
      </c>
      <c r="C105" s="154">
        <v>1</v>
      </c>
      <c r="D105" s="154">
        <v>8</v>
      </c>
      <c r="E105" s="92" t="s">
        <v>603</v>
      </c>
      <c r="F105" s="112">
        <f t="shared" si="3"/>
        <v>81.38</v>
      </c>
      <c r="G105" s="112">
        <v>0</v>
      </c>
      <c r="H105" s="112">
        <v>81.38</v>
      </c>
      <c r="I105" s="112">
        <v>0</v>
      </c>
      <c r="J105" s="112"/>
      <c r="K105" s="46"/>
      <c r="L105" s="46"/>
      <c r="M105" s="112"/>
    </row>
    <row r="106" spans="1:13" ht="12">
      <c r="A106" s="46"/>
      <c r="B106" s="154">
        <v>213</v>
      </c>
      <c r="C106" s="154">
        <v>1</v>
      </c>
      <c r="D106" s="154">
        <v>10</v>
      </c>
      <c r="E106" s="92" t="s">
        <v>605</v>
      </c>
      <c r="F106" s="112">
        <f t="shared" si="3"/>
        <v>114.29</v>
      </c>
      <c r="G106" s="112">
        <v>8.32</v>
      </c>
      <c r="H106" s="112">
        <v>103.21</v>
      </c>
      <c r="I106" s="112">
        <v>0</v>
      </c>
      <c r="J106" s="112"/>
      <c r="K106" s="46">
        <v>2.76</v>
      </c>
      <c r="L106" s="46"/>
      <c r="M106" s="112"/>
    </row>
    <row r="107" spans="1:13" ht="12">
      <c r="A107" s="46"/>
      <c r="B107" s="154">
        <v>221</v>
      </c>
      <c r="C107" s="154">
        <v>2</v>
      </c>
      <c r="D107" s="154">
        <v>1</v>
      </c>
      <c r="E107" s="92" t="s">
        <v>370</v>
      </c>
      <c r="F107" s="112">
        <f t="shared" si="3"/>
        <v>36.5</v>
      </c>
      <c r="G107" s="112">
        <v>36.5</v>
      </c>
      <c r="H107" s="112">
        <v>0</v>
      </c>
      <c r="I107" s="112">
        <v>0</v>
      </c>
      <c r="J107" s="112"/>
      <c r="K107" s="46"/>
      <c r="L107" s="46"/>
      <c r="M107" s="112"/>
    </row>
    <row r="108" spans="1:13" ht="22.5">
      <c r="A108" s="157" t="s">
        <v>626</v>
      </c>
      <c r="B108" s="154"/>
      <c r="C108" s="154"/>
      <c r="D108" s="154"/>
      <c r="E108" s="92" t="s">
        <v>378</v>
      </c>
      <c r="F108" s="112">
        <f t="shared" si="3"/>
        <v>122.16000000000001</v>
      </c>
      <c r="G108" s="112">
        <f>SUM(G109:G115)</f>
        <v>59.290000000000006</v>
      </c>
      <c r="H108" s="112">
        <f>SUM(H109:H115)</f>
        <v>62.86</v>
      </c>
      <c r="I108" s="112">
        <f>SUM(I109:I115)</f>
        <v>0.01</v>
      </c>
      <c r="J108" s="112"/>
      <c r="K108" s="46"/>
      <c r="L108" s="46"/>
      <c r="M108" s="112"/>
    </row>
    <row r="109" spans="1:13" ht="12">
      <c r="A109" s="46"/>
      <c r="B109" s="154">
        <v>201</v>
      </c>
      <c r="C109" s="154">
        <v>1</v>
      </c>
      <c r="D109" s="154">
        <v>1</v>
      </c>
      <c r="E109" s="92" t="s">
        <v>368</v>
      </c>
      <c r="F109" s="112">
        <f t="shared" si="3"/>
        <v>53.11</v>
      </c>
      <c r="G109" s="112">
        <v>40.84</v>
      </c>
      <c r="H109" s="112">
        <v>12.26</v>
      </c>
      <c r="I109" s="112">
        <v>0.01</v>
      </c>
      <c r="J109" s="112"/>
      <c r="K109" s="46"/>
      <c r="L109" s="46"/>
      <c r="M109" s="112"/>
    </row>
    <row r="110" spans="1:13" ht="12">
      <c r="A110" s="46"/>
      <c r="B110" s="154">
        <v>208</v>
      </c>
      <c r="C110" s="154">
        <v>5</v>
      </c>
      <c r="D110" s="154">
        <v>5</v>
      </c>
      <c r="E110" s="92" t="s">
        <v>364</v>
      </c>
      <c r="F110" s="112">
        <f t="shared" si="3"/>
        <v>7.87</v>
      </c>
      <c r="G110" s="112">
        <v>7.87</v>
      </c>
      <c r="H110" s="112">
        <v>0</v>
      </c>
      <c r="I110" s="112">
        <v>0</v>
      </c>
      <c r="J110" s="112"/>
      <c r="K110" s="46"/>
      <c r="L110" s="46"/>
      <c r="M110" s="112"/>
    </row>
    <row r="111" spans="1:13" ht="12">
      <c r="A111" s="46"/>
      <c r="B111" s="154">
        <v>210</v>
      </c>
      <c r="C111" s="154">
        <v>11</v>
      </c>
      <c r="D111" s="154">
        <v>1</v>
      </c>
      <c r="E111" s="92" t="s">
        <v>366</v>
      </c>
      <c r="F111" s="112">
        <f t="shared" si="3"/>
        <v>2.95</v>
      </c>
      <c r="G111" s="112">
        <v>2.95</v>
      </c>
      <c r="H111" s="112">
        <v>0</v>
      </c>
      <c r="I111" s="112">
        <v>0</v>
      </c>
      <c r="J111" s="112"/>
      <c r="K111" s="46"/>
      <c r="L111" s="46"/>
      <c r="M111" s="112"/>
    </row>
    <row r="112" spans="1:13" ht="12">
      <c r="A112" s="46"/>
      <c r="B112" s="154">
        <v>213</v>
      </c>
      <c r="C112" s="154">
        <v>1</v>
      </c>
      <c r="D112" s="154">
        <v>1</v>
      </c>
      <c r="E112" s="92" t="s">
        <v>368</v>
      </c>
      <c r="F112" s="112">
        <f t="shared" si="3"/>
        <v>6.27</v>
      </c>
      <c r="G112" s="112">
        <v>2.97</v>
      </c>
      <c r="H112" s="112">
        <v>3.3</v>
      </c>
      <c r="I112" s="112">
        <v>0</v>
      </c>
      <c r="J112" s="112"/>
      <c r="K112" s="46"/>
      <c r="L112" s="46"/>
      <c r="M112" s="112"/>
    </row>
    <row r="113" spans="1:13" ht="12">
      <c r="A113" s="46"/>
      <c r="B113" s="154">
        <v>213</v>
      </c>
      <c r="C113" s="154">
        <v>1</v>
      </c>
      <c r="D113" s="154">
        <v>6</v>
      </c>
      <c r="E113" s="92" t="s">
        <v>602</v>
      </c>
      <c r="F113" s="112">
        <f t="shared" si="3"/>
        <v>40.8</v>
      </c>
      <c r="G113" s="112">
        <v>0</v>
      </c>
      <c r="H113" s="112">
        <v>40.8</v>
      </c>
      <c r="I113" s="112">
        <v>0</v>
      </c>
      <c r="J113" s="112"/>
      <c r="K113" s="46"/>
      <c r="L113" s="46"/>
      <c r="M113" s="112"/>
    </row>
    <row r="114" spans="1:13" ht="12">
      <c r="A114" s="46"/>
      <c r="B114" s="154">
        <v>213</v>
      </c>
      <c r="C114" s="154">
        <v>1</v>
      </c>
      <c r="D114" s="154">
        <v>10</v>
      </c>
      <c r="E114" s="92" t="s">
        <v>605</v>
      </c>
      <c r="F114" s="112">
        <f t="shared" si="3"/>
        <v>6.5</v>
      </c>
      <c r="G114" s="112">
        <v>0</v>
      </c>
      <c r="H114" s="112">
        <v>6.5</v>
      </c>
      <c r="I114" s="112">
        <v>0</v>
      </c>
      <c r="J114" s="112"/>
      <c r="K114" s="46"/>
      <c r="L114" s="46"/>
      <c r="M114" s="112"/>
    </row>
    <row r="115" spans="1:13" ht="12">
      <c r="A115" s="46"/>
      <c r="B115" s="154">
        <v>221</v>
      </c>
      <c r="C115" s="154">
        <v>2</v>
      </c>
      <c r="D115" s="154">
        <v>1</v>
      </c>
      <c r="E115" s="92" t="s">
        <v>370</v>
      </c>
      <c r="F115" s="112">
        <f t="shared" si="3"/>
        <v>4.66</v>
      </c>
      <c r="G115" s="112">
        <v>4.66</v>
      </c>
      <c r="H115" s="112">
        <v>0</v>
      </c>
      <c r="I115" s="112">
        <v>0</v>
      </c>
      <c r="J115" s="112"/>
      <c r="K115" s="46"/>
      <c r="L115" s="46"/>
      <c r="M115" s="112"/>
    </row>
    <row r="116" spans="1:13" ht="12">
      <c r="A116" s="158" t="s">
        <v>652</v>
      </c>
      <c r="B116" s="154"/>
      <c r="C116" s="154"/>
      <c r="D116" s="154"/>
      <c r="E116" s="92" t="s">
        <v>378</v>
      </c>
      <c r="F116" s="112">
        <f t="shared" si="3"/>
        <v>326.23999999999995</v>
      </c>
      <c r="G116" s="112">
        <v>235.84</v>
      </c>
      <c r="H116" s="112">
        <v>81.19</v>
      </c>
      <c r="I116" s="112">
        <v>9.21</v>
      </c>
      <c r="J116" s="112"/>
      <c r="K116" s="46"/>
      <c r="L116" s="46"/>
      <c r="M116" s="112"/>
    </row>
    <row r="117" spans="1:13" ht="12">
      <c r="A117" s="46"/>
      <c r="B117" s="154">
        <v>208</v>
      </c>
      <c r="C117" s="154">
        <v>5</v>
      </c>
      <c r="D117" s="154">
        <v>2</v>
      </c>
      <c r="E117" s="92" t="s">
        <v>363</v>
      </c>
      <c r="F117" s="112">
        <f t="shared" si="3"/>
        <v>2.67</v>
      </c>
      <c r="G117" s="112">
        <v>0</v>
      </c>
      <c r="H117" s="112">
        <v>0.34</v>
      </c>
      <c r="I117" s="112">
        <v>2.33</v>
      </c>
      <c r="J117" s="112"/>
      <c r="K117" s="46"/>
      <c r="L117" s="46"/>
      <c r="M117" s="112"/>
    </row>
    <row r="118" spans="1:13" ht="12">
      <c r="A118" s="46"/>
      <c r="B118" s="154">
        <v>208</v>
      </c>
      <c r="C118" s="154">
        <v>5</v>
      </c>
      <c r="D118" s="154">
        <v>5</v>
      </c>
      <c r="E118" s="92" t="s">
        <v>364</v>
      </c>
      <c r="F118" s="112">
        <f t="shared" si="3"/>
        <v>30.01</v>
      </c>
      <c r="G118" s="112">
        <v>30.01</v>
      </c>
      <c r="H118" s="112">
        <v>0</v>
      </c>
      <c r="I118" s="112">
        <v>0</v>
      </c>
      <c r="J118" s="112"/>
      <c r="K118" s="46"/>
      <c r="L118" s="46"/>
      <c r="M118" s="112"/>
    </row>
    <row r="119" spans="1:13" ht="12">
      <c r="A119" s="46"/>
      <c r="B119" s="154">
        <v>208</v>
      </c>
      <c r="C119" s="154">
        <v>5</v>
      </c>
      <c r="D119" s="154">
        <v>6</v>
      </c>
      <c r="E119" s="92" t="s">
        <v>599</v>
      </c>
      <c r="F119" s="112">
        <f t="shared" si="3"/>
        <v>2.91</v>
      </c>
      <c r="G119" s="112">
        <v>2.91</v>
      </c>
      <c r="H119" s="112">
        <v>0</v>
      </c>
      <c r="I119" s="112">
        <v>0</v>
      </c>
      <c r="J119" s="112"/>
      <c r="K119" s="46"/>
      <c r="L119" s="46"/>
      <c r="M119" s="112"/>
    </row>
    <row r="120" spans="1:13" ht="12">
      <c r="A120" s="46"/>
      <c r="B120" s="154">
        <v>210</v>
      </c>
      <c r="C120" s="154">
        <v>11</v>
      </c>
      <c r="D120" s="154">
        <v>2</v>
      </c>
      <c r="E120" s="92" t="s">
        <v>367</v>
      </c>
      <c r="F120" s="112">
        <f t="shared" si="3"/>
        <v>14.58</v>
      </c>
      <c r="G120" s="112">
        <v>14.58</v>
      </c>
      <c r="H120" s="112">
        <v>0</v>
      </c>
      <c r="I120" s="112">
        <v>0</v>
      </c>
      <c r="J120" s="112"/>
      <c r="K120" s="46"/>
      <c r="L120" s="46"/>
      <c r="M120" s="112"/>
    </row>
    <row r="121" spans="1:13" ht="12">
      <c r="A121" s="46"/>
      <c r="B121" s="154">
        <v>221</v>
      </c>
      <c r="C121" s="154">
        <v>2</v>
      </c>
      <c r="D121" s="154">
        <v>1</v>
      </c>
      <c r="E121" s="92" t="s">
        <v>370</v>
      </c>
      <c r="F121" s="112">
        <f t="shared" si="3"/>
        <v>13.16</v>
      </c>
      <c r="G121" s="112">
        <v>13.16</v>
      </c>
      <c r="H121" s="112">
        <v>0</v>
      </c>
      <c r="I121" s="112">
        <v>0</v>
      </c>
      <c r="J121" s="112"/>
      <c r="K121" s="46"/>
      <c r="L121" s="46"/>
      <c r="M121" s="112"/>
    </row>
    <row r="122" spans="1:13" ht="12">
      <c r="A122" s="46"/>
      <c r="B122" s="154">
        <v>222</v>
      </c>
      <c r="C122" s="154">
        <v>1</v>
      </c>
      <c r="D122" s="154">
        <v>50</v>
      </c>
      <c r="E122" s="92" t="s">
        <v>601</v>
      </c>
      <c r="F122" s="112">
        <f t="shared" si="3"/>
        <v>206.91</v>
      </c>
      <c r="G122" s="112">
        <v>175.18</v>
      </c>
      <c r="H122" s="112">
        <v>24.85</v>
      </c>
      <c r="I122" s="112">
        <v>6.88</v>
      </c>
      <c r="J122" s="112"/>
      <c r="K122" s="46"/>
      <c r="L122" s="46"/>
      <c r="M122" s="112">
        <v>0</v>
      </c>
    </row>
    <row r="123" spans="1:13" ht="12">
      <c r="A123" s="46"/>
      <c r="B123" s="154">
        <v>222</v>
      </c>
      <c r="C123" s="154">
        <v>1</v>
      </c>
      <c r="D123" s="154">
        <v>99</v>
      </c>
      <c r="E123" s="92" t="s">
        <v>612</v>
      </c>
      <c r="F123" s="112">
        <f t="shared" si="3"/>
        <v>56</v>
      </c>
      <c r="G123" s="112">
        <v>0</v>
      </c>
      <c r="H123" s="112">
        <v>56</v>
      </c>
      <c r="I123" s="112">
        <v>0</v>
      </c>
      <c r="J123" s="112"/>
      <c r="K123" s="46"/>
      <c r="L123" s="46"/>
      <c r="M123" s="112"/>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K33"/>
  <sheetViews>
    <sheetView showGridLines="0" showZeros="0" zoomScalePageLayoutView="0" workbookViewId="0" topLeftCell="A10">
      <selection activeCell="E24" sqref="E24"/>
    </sheetView>
  </sheetViews>
  <sheetFormatPr defaultColWidth="9.33203125" defaultRowHeight="11.25"/>
  <cols>
    <col min="1" max="1" width="5.5" style="30" bestFit="1" customWidth="1"/>
    <col min="2" max="2" width="4.33203125" style="30" bestFit="1" customWidth="1"/>
    <col min="3" max="3" width="8.83203125" style="30" customWidth="1"/>
    <col min="4" max="4" width="43.5" style="30" customWidth="1"/>
    <col min="5" max="5" width="11.33203125" style="30" customWidth="1"/>
    <col min="6" max="6" width="12.33203125" style="30" customWidth="1"/>
    <col min="7" max="7" width="13.33203125" style="30" customWidth="1"/>
    <col min="8" max="8" width="15.33203125" style="30" customWidth="1"/>
    <col min="9" max="10" width="9.16015625" style="30" customWidth="1"/>
    <col min="11" max="11" width="12.66015625" style="30" customWidth="1"/>
    <col min="12" max="240" width="9.16015625" style="30" customWidth="1"/>
    <col min="241" max="16384" width="9.33203125" style="30" customWidth="1"/>
  </cols>
  <sheetData>
    <row r="1" spans="1:11" ht="27">
      <c r="A1" s="241" t="s">
        <v>429</v>
      </c>
      <c r="B1" s="241"/>
      <c r="C1" s="241"/>
      <c r="D1" s="241"/>
      <c r="E1" s="241"/>
      <c r="F1" s="241"/>
      <c r="G1" s="241"/>
      <c r="H1" s="241"/>
      <c r="I1" s="241"/>
      <c r="J1" s="241"/>
      <c r="K1" s="241"/>
    </row>
    <row r="2" spans="1:11" ht="12">
      <c r="A2"/>
      <c r="B2"/>
      <c r="C2"/>
      <c r="D2"/>
      <c r="E2"/>
      <c r="F2"/>
      <c r="G2"/>
      <c r="K2" s="72" t="s">
        <v>430</v>
      </c>
    </row>
    <row r="3" spans="1:11" ht="12">
      <c r="A3" s="166" t="s">
        <v>641</v>
      </c>
      <c r="B3" s="67"/>
      <c r="C3" s="67"/>
      <c r="D3" s="67"/>
      <c r="E3" s="89"/>
      <c r="F3"/>
      <c r="G3" s="90"/>
      <c r="K3" s="93" t="s">
        <v>354</v>
      </c>
    </row>
    <row r="4" spans="1:11" s="29" customFormat="1" ht="12">
      <c r="A4" s="234" t="s">
        <v>388</v>
      </c>
      <c r="B4" s="234"/>
      <c r="C4" s="234"/>
      <c r="D4" s="229" t="s">
        <v>389</v>
      </c>
      <c r="E4" s="217" t="s">
        <v>410</v>
      </c>
      <c r="F4" s="217"/>
      <c r="G4" s="217"/>
      <c r="H4" s="217"/>
      <c r="I4" s="217"/>
      <c r="J4" s="217"/>
      <c r="K4" s="217"/>
    </row>
    <row r="5" spans="1:11" s="29" customFormat="1" ht="12">
      <c r="A5" s="238" t="s">
        <v>390</v>
      </c>
      <c r="B5" s="238" t="s">
        <v>391</v>
      </c>
      <c r="C5" s="238" t="s">
        <v>392</v>
      </c>
      <c r="D5" s="230"/>
      <c r="E5" s="217" t="s">
        <v>378</v>
      </c>
      <c r="F5" s="217" t="s">
        <v>359</v>
      </c>
      <c r="G5" s="217"/>
      <c r="H5" s="217" t="s">
        <v>582</v>
      </c>
      <c r="I5" s="217" t="s">
        <v>584</v>
      </c>
      <c r="J5" s="217" t="s">
        <v>586</v>
      </c>
      <c r="K5" s="217" t="s">
        <v>416</v>
      </c>
    </row>
    <row r="6" spans="1:11" s="29" customFormat="1" ht="36">
      <c r="A6" s="239"/>
      <c r="B6" s="239"/>
      <c r="C6" s="239"/>
      <c r="D6" s="231"/>
      <c r="E6" s="217"/>
      <c r="F6" s="53" t="s">
        <v>381</v>
      </c>
      <c r="G6" s="21" t="s">
        <v>382</v>
      </c>
      <c r="H6" s="217"/>
      <c r="I6" s="217"/>
      <c r="J6" s="217"/>
      <c r="K6" s="217"/>
    </row>
    <row r="7" spans="1:11" s="29" customFormat="1" ht="12">
      <c r="A7" s="91"/>
      <c r="B7" s="91"/>
      <c r="C7" s="91"/>
      <c r="D7" s="165" t="s">
        <v>378</v>
      </c>
      <c r="E7" s="85">
        <v>5693.39</v>
      </c>
      <c r="F7" s="85">
        <v>5693.39</v>
      </c>
      <c r="G7" s="85">
        <v>5693.39</v>
      </c>
      <c r="H7" s="21"/>
      <c r="I7" s="21"/>
      <c r="J7" s="21"/>
      <c r="K7" s="21"/>
    </row>
    <row r="8" spans="1:11" ht="12">
      <c r="A8" s="91" t="s">
        <v>635</v>
      </c>
      <c r="B8" s="91"/>
      <c r="C8" s="91"/>
      <c r="D8" s="92" t="s">
        <v>628</v>
      </c>
      <c r="E8" s="85">
        <v>53.11</v>
      </c>
      <c r="F8" s="85">
        <v>53.11</v>
      </c>
      <c r="G8" s="85">
        <v>53.11</v>
      </c>
      <c r="H8" s="46"/>
      <c r="I8" s="46"/>
      <c r="J8" s="46"/>
      <c r="K8" s="46"/>
    </row>
    <row r="9" spans="1:11" ht="12">
      <c r="A9" s="91"/>
      <c r="B9" s="91" t="s">
        <v>407</v>
      </c>
      <c r="C9" s="91"/>
      <c r="D9" s="92" t="s">
        <v>596</v>
      </c>
      <c r="E9" s="85">
        <v>53.11</v>
      </c>
      <c r="F9" s="85">
        <v>53.11</v>
      </c>
      <c r="G9" s="85">
        <v>53.11</v>
      </c>
      <c r="H9" s="46"/>
      <c r="I9" s="46"/>
      <c r="J9" s="46"/>
      <c r="K9" s="46"/>
    </row>
    <row r="10" spans="1:11" ht="12">
      <c r="A10" s="91" t="s">
        <v>398</v>
      </c>
      <c r="B10" s="91" t="s">
        <v>398</v>
      </c>
      <c r="C10" s="91" t="s">
        <v>407</v>
      </c>
      <c r="D10" s="92" t="s">
        <v>368</v>
      </c>
      <c r="E10" s="85">
        <v>53.11</v>
      </c>
      <c r="F10" s="85">
        <v>53.11</v>
      </c>
      <c r="G10" s="85">
        <v>53.11</v>
      </c>
      <c r="H10" s="46"/>
      <c r="I10" s="46"/>
      <c r="J10" s="46"/>
      <c r="K10" s="46"/>
    </row>
    <row r="11" spans="1:11" ht="12">
      <c r="A11" s="91" t="s">
        <v>636</v>
      </c>
      <c r="B11" s="91"/>
      <c r="C11" s="91"/>
      <c r="D11" s="92" t="s">
        <v>629</v>
      </c>
      <c r="E11" s="85">
        <v>1376.4</v>
      </c>
      <c r="F11" s="85">
        <v>1376.4</v>
      </c>
      <c r="G11" s="85">
        <v>1376.4</v>
      </c>
      <c r="H11" s="46"/>
      <c r="I11" s="46"/>
      <c r="J11" s="46"/>
      <c r="K11" s="46"/>
    </row>
    <row r="12" spans="1:11" ht="12">
      <c r="A12" s="91"/>
      <c r="B12" s="91" t="s">
        <v>439</v>
      </c>
      <c r="C12" s="91"/>
      <c r="D12" s="92" t="s">
        <v>597</v>
      </c>
      <c r="E12" s="85">
        <v>1376.4</v>
      </c>
      <c r="F12" s="85">
        <v>1376.4</v>
      </c>
      <c r="G12" s="85">
        <v>1376.4</v>
      </c>
      <c r="H12" s="46"/>
      <c r="I12" s="46"/>
      <c r="J12" s="46"/>
      <c r="K12" s="46"/>
    </row>
    <row r="13" spans="1:11" ht="12">
      <c r="A13" s="91" t="s">
        <v>398</v>
      </c>
      <c r="B13" s="91" t="s">
        <v>398</v>
      </c>
      <c r="C13" s="91" t="s">
        <v>399</v>
      </c>
      <c r="D13" s="92" t="s">
        <v>598</v>
      </c>
      <c r="E13" s="85">
        <v>1376.4</v>
      </c>
      <c r="F13" s="85">
        <v>1376.4</v>
      </c>
      <c r="G13" s="85">
        <v>1376.4</v>
      </c>
      <c r="H13" s="46"/>
      <c r="I13" s="46"/>
      <c r="J13" s="46"/>
      <c r="K13" s="46"/>
    </row>
    <row r="14" spans="1:11" ht="12">
      <c r="A14" s="91" t="s">
        <v>395</v>
      </c>
      <c r="B14" s="91"/>
      <c r="C14" s="91"/>
      <c r="D14" s="92" t="s">
        <v>396</v>
      </c>
      <c r="E14" s="85">
        <v>791.69</v>
      </c>
      <c r="F14" s="85">
        <v>791.69</v>
      </c>
      <c r="G14" s="85">
        <v>791.69</v>
      </c>
      <c r="H14" s="46"/>
      <c r="I14" s="46"/>
      <c r="J14" s="46"/>
      <c r="K14" s="46"/>
    </row>
    <row r="15" spans="1:11" ht="12">
      <c r="A15" s="91"/>
      <c r="B15" s="91" t="s">
        <v>397</v>
      </c>
      <c r="C15" s="91"/>
      <c r="D15" s="92" t="s">
        <v>361</v>
      </c>
      <c r="E15" s="85">
        <v>791.69</v>
      </c>
      <c r="F15" s="85">
        <v>791.69</v>
      </c>
      <c r="G15" s="85">
        <v>791.69</v>
      </c>
      <c r="H15" s="46"/>
      <c r="I15" s="46"/>
      <c r="J15" s="46"/>
      <c r="K15" s="46"/>
    </row>
    <row r="16" spans="1:11" ht="12">
      <c r="A16" s="91" t="s">
        <v>398</v>
      </c>
      <c r="B16" s="91" t="s">
        <v>398</v>
      </c>
      <c r="C16" s="91" t="s">
        <v>407</v>
      </c>
      <c r="D16" s="92" t="s">
        <v>362</v>
      </c>
      <c r="E16" s="85">
        <v>91.48</v>
      </c>
      <c r="F16" s="85">
        <v>91.48</v>
      </c>
      <c r="G16" s="85">
        <v>91.48</v>
      </c>
      <c r="H16" s="46"/>
      <c r="I16" s="46"/>
      <c r="J16" s="46"/>
      <c r="K16" s="46"/>
    </row>
    <row r="17" spans="1:11" ht="12">
      <c r="A17" s="91" t="s">
        <v>398</v>
      </c>
      <c r="B17" s="91" t="s">
        <v>398</v>
      </c>
      <c r="C17" s="91" t="s">
        <v>399</v>
      </c>
      <c r="D17" s="92" t="s">
        <v>363</v>
      </c>
      <c r="E17" s="85">
        <v>98.41</v>
      </c>
      <c r="F17" s="85">
        <v>98.41</v>
      </c>
      <c r="G17" s="85">
        <v>98.41</v>
      </c>
      <c r="H17" s="46"/>
      <c r="I17" s="46"/>
      <c r="J17" s="46"/>
      <c r="K17" s="46"/>
    </row>
    <row r="18" spans="1:11" ht="12">
      <c r="A18" s="91" t="s">
        <v>398</v>
      </c>
      <c r="B18" s="91" t="s">
        <v>398</v>
      </c>
      <c r="C18" s="91" t="s">
        <v>397</v>
      </c>
      <c r="D18" s="92" t="s">
        <v>364</v>
      </c>
      <c r="E18" s="85">
        <v>598.89</v>
      </c>
      <c r="F18" s="85">
        <v>598.89</v>
      </c>
      <c r="G18" s="85">
        <v>598.89</v>
      </c>
      <c r="H18" s="46"/>
      <c r="I18" s="46"/>
      <c r="J18" s="46"/>
      <c r="K18" s="46"/>
    </row>
    <row r="19" spans="1:11" ht="12">
      <c r="A19" s="91" t="s">
        <v>398</v>
      </c>
      <c r="B19" s="91" t="s">
        <v>398</v>
      </c>
      <c r="C19" s="91" t="s">
        <v>441</v>
      </c>
      <c r="D19" s="92" t="s">
        <v>599</v>
      </c>
      <c r="E19" s="85">
        <v>2.91</v>
      </c>
      <c r="F19" s="85">
        <v>2.91</v>
      </c>
      <c r="G19" s="85">
        <v>2.91</v>
      </c>
      <c r="H19" s="46"/>
      <c r="I19" s="46"/>
      <c r="J19" s="46"/>
      <c r="K19" s="46"/>
    </row>
    <row r="20" spans="1:11" ht="12">
      <c r="A20" s="91" t="s">
        <v>400</v>
      </c>
      <c r="B20" s="91"/>
      <c r="C20" s="91"/>
      <c r="D20" s="92" t="s">
        <v>401</v>
      </c>
      <c r="E20" s="85">
        <v>295.23</v>
      </c>
      <c r="F20" s="85">
        <v>295.23</v>
      </c>
      <c r="G20" s="85">
        <v>295.23</v>
      </c>
      <c r="H20" s="46"/>
      <c r="I20" s="46"/>
      <c r="J20" s="46"/>
      <c r="K20" s="46"/>
    </row>
    <row r="21" spans="1:11" ht="12">
      <c r="A21" s="91"/>
      <c r="B21" s="91" t="s">
        <v>402</v>
      </c>
      <c r="C21" s="91"/>
      <c r="D21" s="92" t="s">
        <v>365</v>
      </c>
      <c r="E21" s="85">
        <v>295.23</v>
      </c>
      <c r="F21" s="85">
        <v>295.23</v>
      </c>
      <c r="G21" s="85">
        <v>295.23</v>
      </c>
      <c r="H21" s="46"/>
      <c r="I21" s="46"/>
      <c r="J21" s="46"/>
      <c r="K21" s="46"/>
    </row>
    <row r="22" spans="1:11" ht="12">
      <c r="A22" s="91" t="s">
        <v>398</v>
      </c>
      <c r="B22" s="91" t="s">
        <v>398</v>
      </c>
      <c r="C22" s="91" t="s">
        <v>407</v>
      </c>
      <c r="D22" s="92" t="s">
        <v>366</v>
      </c>
      <c r="E22" s="85">
        <v>81.19</v>
      </c>
      <c r="F22" s="85">
        <v>81.19</v>
      </c>
      <c r="G22" s="85">
        <v>81.19</v>
      </c>
      <c r="H22" s="46"/>
      <c r="I22" s="46"/>
      <c r="J22" s="46"/>
      <c r="K22" s="46"/>
    </row>
    <row r="23" spans="1:11" ht="12">
      <c r="A23" s="91" t="s">
        <v>398</v>
      </c>
      <c r="B23" s="91" t="s">
        <v>398</v>
      </c>
      <c r="C23" s="91" t="s">
        <v>399</v>
      </c>
      <c r="D23" s="92" t="s">
        <v>367</v>
      </c>
      <c r="E23" s="85">
        <v>214.04</v>
      </c>
      <c r="F23" s="85">
        <v>214.04</v>
      </c>
      <c r="G23" s="85">
        <v>214.04</v>
      </c>
      <c r="H23" s="46"/>
      <c r="I23" s="46"/>
      <c r="J23" s="46"/>
      <c r="K23" s="46"/>
    </row>
    <row r="24" spans="1:11" ht="12">
      <c r="A24" s="91" t="s">
        <v>637</v>
      </c>
      <c r="B24" s="91"/>
      <c r="C24" s="91"/>
      <c r="D24" s="92" t="s">
        <v>633</v>
      </c>
      <c r="E24" s="85">
        <v>2611.05</v>
      </c>
      <c r="F24" s="85">
        <v>2611.05</v>
      </c>
      <c r="G24" s="85">
        <v>2611.05</v>
      </c>
      <c r="H24" s="46"/>
      <c r="I24" s="46"/>
      <c r="J24" s="46"/>
      <c r="K24" s="46"/>
    </row>
    <row r="25" spans="1:11" ht="12">
      <c r="A25" s="91"/>
      <c r="B25" s="91" t="s">
        <v>407</v>
      </c>
      <c r="C25" s="91"/>
      <c r="D25" s="92" t="s">
        <v>600</v>
      </c>
      <c r="E25" s="85">
        <v>2611.05</v>
      </c>
      <c r="F25" s="85">
        <v>2611.05</v>
      </c>
      <c r="G25" s="85">
        <v>2611.05</v>
      </c>
      <c r="H25" s="46"/>
      <c r="I25" s="46"/>
      <c r="J25" s="46"/>
      <c r="K25" s="46"/>
    </row>
    <row r="26" spans="1:11" ht="12">
      <c r="A26" s="91" t="s">
        <v>398</v>
      </c>
      <c r="B26" s="91" t="s">
        <v>398</v>
      </c>
      <c r="C26" s="91" t="s">
        <v>407</v>
      </c>
      <c r="D26" s="92" t="s">
        <v>368</v>
      </c>
      <c r="E26" s="85">
        <v>977.9</v>
      </c>
      <c r="F26" s="85">
        <v>977.9</v>
      </c>
      <c r="G26" s="85">
        <v>977.9</v>
      </c>
      <c r="H26" s="46"/>
      <c r="I26" s="46"/>
      <c r="J26" s="46"/>
      <c r="K26" s="46"/>
    </row>
    <row r="27" spans="1:11" ht="12">
      <c r="A27" s="91" t="s">
        <v>398</v>
      </c>
      <c r="B27" s="91" t="s">
        <v>398</v>
      </c>
      <c r="C27" s="91" t="s">
        <v>403</v>
      </c>
      <c r="D27" s="92" t="s">
        <v>601</v>
      </c>
      <c r="E27" s="85">
        <v>1633.15</v>
      </c>
      <c r="F27" s="85">
        <v>1633.15</v>
      </c>
      <c r="G27" s="85">
        <v>1633.15</v>
      </c>
      <c r="H27" s="46"/>
      <c r="I27" s="46"/>
      <c r="J27" s="46"/>
      <c r="K27" s="46"/>
    </row>
    <row r="28" spans="1:11" ht="12">
      <c r="A28" s="91" t="s">
        <v>405</v>
      </c>
      <c r="B28" s="91"/>
      <c r="C28" s="91"/>
      <c r="D28" s="92" t="s">
        <v>406</v>
      </c>
      <c r="E28" s="85">
        <v>359</v>
      </c>
      <c r="F28" s="85">
        <v>359</v>
      </c>
      <c r="G28" s="85">
        <v>359</v>
      </c>
      <c r="H28" s="46"/>
      <c r="I28" s="46"/>
      <c r="J28" s="46"/>
      <c r="K28" s="46"/>
    </row>
    <row r="29" spans="1:11" ht="12">
      <c r="A29" s="91"/>
      <c r="B29" s="91" t="s">
        <v>399</v>
      </c>
      <c r="C29" s="91"/>
      <c r="D29" s="92" t="s">
        <v>369</v>
      </c>
      <c r="E29" s="85">
        <v>359</v>
      </c>
      <c r="F29" s="85">
        <v>359</v>
      </c>
      <c r="G29" s="85">
        <v>359</v>
      </c>
      <c r="H29" s="46"/>
      <c r="I29" s="46"/>
      <c r="J29" s="46"/>
      <c r="K29" s="46"/>
    </row>
    <row r="30" spans="1:11" ht="12">
      <c r="A30" s="91" t="s">
        <v>398</v>
      </c>
      <c r="B30" s="91" t="s">
        <v>398</v>
      </c>
      <c r="C30" s="91" t="s">
        <v>407</v>
      </c>
      <c r="D30" s="92" t="s">
        <v>370</v>
      </c>
      <c r="E30" s="85">
        <v>359</v>
      </c>
      <c r="F30" s="85">
        <v>359</v>
      </c>
      <c r="G30" s="85">
        <v>359</v>
      </c>
      <c r="H30" s="46"/>
      <c r="I30" s="46"/>
      <c r="J30" s="46"/>
      <c r="K30" s="46"/>
    </row>
    <row r="31" spans="1:11" ht="12">
      <c r="A31" s="91" t="s">
        <v>638</v>
      </c>
      <c r="B31" s="91"/>
      <c r="C31" s="91"/>
      <c r="D31" s="92" t="s">
        <v>634</v>
      </c>
      <c r="E31" s="85">
        <v>206.91</v>
      </c>
      <c r="F31" s="85">
        <v>206.91</v>
      </c>
      <c r="G31" s="85">
        <v>206.91</v>
      </c>
      <c r="H31" s="46"/>
      <c r="I31" s="46"/>
      <c r="J31" s="46"/>
      <c r="K31" s="46"/>
    </row>
    <row r="32" spans="1:11" ht="12">
      <c r="A32" s="91"/>
      <c r="B32" s="91" t="s">
        <v>407</v>
      </c>
      <c r="C32" s="91"/>
      <c r="D32" s="92" t="s">
        <v>611</v>
      </c>
      <c r="E32" s="85">
        <v>206.91</v>
      </c>
      <c r="F32" s="85">
        <v>206.91</v>
      </c>
      <c r="G32" s="85">
        <v>206.91</v>
      </c>
      <c r="H32" s="46"/>
      <c r="I32" s="46"/>
      <c r="J32" s="46"/>
      <c r="K32" s="46"/>
    </row>
    <row r="33" spans="1:11" ht="12">
      <c r="A33" s="91" t="s">
        <v>398</v>
      </c>
      <c r="B33" s="91" t="s">
        <v>398</v>
      </c>
      <c r="C33" s="91" t="s">
        <v>404</v>
      </c>
      <c r="D33" s="92" t="s">
        <v>601</v>
      </c>
      <c r="E33" s="85">
        <v>206.91</v>
      </c>
      <c r="F33" s="85">
        <v>206.91</v>
      </c>
      <c r="G33" s="85">
        <v>206.91</v>
      </c>
      <c r="H33" s="46"/>
      <c r="I33" s="46"/>
      <c r="J33" s="46"/>
      <c r="K33" s="46"/>
    </row>
  </sheetData>
  <sheetProtection/>
  <mergeCells count="13">
    <mergeCell ref="B5:B6"/>
    <mergeCell ref="C5:C6"/>
    <mergeCell ref="D4:D6"/>
    <mergeCell ref="E5:E6"/>
    <mergeCell ref="H5:H6"/>
    <mergeCell ref="I5:I6"/>
    <mergeCell ref="J5:J6"/>
    <mergeCell ref="K5:K6"/>
    <mergeCell ref="A1:K1"/>
    <mergeCell ref="A4:C4"/>
    <mergeCell ref="E4:K4"/>
    <mergeCell ref="F5:G5"/>
    <mergeCell ref="A5:A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I77"/>
  <sheetViews>
    <sheetView showGridLines="0" showZeros="0" zoomScalePageLayoutView="0" workbookViewId="0" topLeftCell="A76">
      <selection activeCell="P36" sqref="P36"/>
    </sheetView>
  </sheetViews>
  <sheetFormatPr defaultColWidth="9.16015625" defaultRowHeight="12.75" customHeight="1"/>
  <cols>
    <col min="1" max="2" width="7.33203125" style="79" customWidth="1"/>
    <col min="3" max="3" width="49.5" style="0" customWidth="1"/>
    <col min="4" max="6" width="16" style="0" customWidth="1"/>
  </cols>
  <sheetData>
    <row r="1" spans="1:6" ht="24.75" customHeight="1">
      <c r="A1" s="247" t="s">
        <v>431</v>
      </c>
      <c r="B1" s="247"/>
      <c r="C1" s="247"/>
      <c r="D1" s="247"/>
      <c r="E1" s="247"/>
      <c r="F1" s="247"/>
    </row>
    <row r="2" spans="1:6" ht="15.75" customHeight="1">
      <c r="A2" s="47"/>
      <c r="B2" s="47"/>
      <c r="C2" s="47"/>
      <c r="D2" s="47"/>
      <c r="F2" s="72" t="s">
        <v>432</v>
      </c>
    </row>
    <row r="3" spans="1:6" s="30" customFormat="1" ht="15.75" customHeight="1">
      <c r="A3" s="248" t="s">
        <v>641</v>
      </c>
      <c r="B3" s="236"/>
      <c r="C3" s="249"/>
      <c r="D3" s="80"/>
      <c r="F3" s="72" t="s">
        <v>354</v>
      </c>
    </row>
    <row r="4" spans="1:6" s="29" customFormat="1" ht="12" customHeight="1">
      <c r="A4" s="250" t="s">
        <v>388</v>
      </c>
      <c r="B4" s="250"/>
      <c r="C4" s="240" t="s">
        <v>389</v>
      </c>
      <c r="D4" s="242" t="s">
        <v>433</v>
      </c>
      <c r="E4" s="243"/>
      <c r="F4" s="244"/>
    </row>
    <row r="5" spans="1:6" s="29" customFormat="1" ht="12" customHeight="1">
      <c r="A5" s="81" t="s">
        <v>390</v>
      </c>
      <c r="B5" s="81" t="s">
        <v>391</v>
      </c>
      <c r="C5" s="240"/>
      <c r="D5" s="37" t="s">
        <v>378</v>
      </c>
      <c r="E5" s="37" t="s">
        <v>434</v>
      </c>
      <c r="F5" s="37" t="s">
        <v>435</v>
      </c>
    </row>
    <row r="6" spans="1:6" s="29" customFormat="1" ht="12" customHeight="1">
      <c r="A6" s="81"/>
      <c r="B6" s="81"/>
      <c r="C6" s="37" t="s">
        <v>436</v>
      </c>
      <c r="D6" s="167">
        <f>E6+F6</f>
        <v>5693.389999999999</v>
      </c>
      <c r="E6" s="82">
        <f>SUM(E7+E21+E49)</f>
        <v>4820.78</v>
      </c>
      <c r="F6" s="82">
        <f>SUM(F7+F21+F49)</f>
        <v>872.61</v>
      </c>
    </row>
    <row r="7" spans="1:6" s="30" customFormat="1" ht="12" customHeight="1">
      <c r="A7" s="83">
        <v>301</v>
      </c>
      <c r="B7" s="83"/>
      <c r="C7" s="84" t="s">
        <v>383</v>
      </c>
      <c r="D7" s="168">
        <f>E7+F7</f>
        <v>4609.86</v>
      </c>
      <c r="E7" s="82">
        <f>SUM(E8:E20)</f>
        <v>4609.86</v>
      </c>
      <c r="F7" s="46"/>
    </row>
    <row r="8" spans="1:7" s="30" customFormat="1" ht="12" customHeight="1">
      <c r="A8" s="83"/>
      <c r="B8" s="83" t="s">
        <v>407</v>
      </c>
      <c r="C8" s="84" t="s">
        <v>437</v>
      </c>
      <c r="D8" s="168">
        <f aca="true" t="shared" si="0" ref="D8:D71">E8+F8</f>
        <v>1949.28</v>
      </c>
      <c r="E8" s="85">
        <v>1949.28</v>
      </c>
      <c r="F8" s="42"/>
      <c r="G8" s="44"/>
    </row>
    <row r="9" spans="1:6" s="30" customFormat="1" ht="12" customHeight="1">
      <c r="A9" s="83"/>
      <c r="B9" s="83" t="s">
        <v>399</v>
      </c>
      <c r="C9" s="84" t="s">
        <v>438</v>
      </c>
      <c r="D9" s="168">
        <f t="shared" si="0"/>
        <v>474.66</v>
      </c>
      <c r="E9" s="85">
        <v>474.66</v>
      </c>
      <c r="F9" s="42"/>
    </row>
    <row r="10" spans="1:7" s="30" customFormat="1" ht="12" customHeight="1">
      <c r="A10" s="83"/>
      <c r="B10" s="83" t="s">
        <v>439</v>
      </c>
      <c r="C10" s="84" t="s">
        <v>440</v>
      </c>
      <c r="D10" s="168">
        <f t="shared" si="0"/>
        <v>162.45</v>
      </c>
      <c r="E10" s="85">
        <v>162.45</v>
      </c>
      <c r="F10" s="42"/>
      <c r="G10" s="44"/>
    </row>
    <row r="11" spans="1:7" s="30" customFormat="1" ht="12" customHeight="1">
      <c r="A11" s="83"/>
      <c r="B11" s="83" t="s">
        <v>441</v>
      </c>
      <c r="C11" s="84" t="s">
        <v>442</v>
      </c>
      <c r="D11" s="168">
        <f t="shared" si="0"/>
        <v>0</v>
      </c>
      <c r="E11" s="82"/>
      <c r="F11" s="42"/>
      <c r="G11" s="44"/>
    </row>
    <row r="12" spans="1:7" s="30" customFormat="1" ht="12" customHeight="1">
      <c r="A12" s="83"/>
      <c r="B12" s="83" t="s">
        <v>411</v>
      </c>
      <c r="C12" s="84" t="s">
        <v>443</v>
      </c>
      <c r="D12" s="168">
        <f t="shared" si="0"/>
        <v>725.46</v>
      </c>
      <c r="E12" s="85">
        <v>725.46</v>
      </c>
      <c r="F12" s="42"/>
      <c r="G12" s="44"/>
    </row>
    <row r="13" spans="1:7" s="30" customFormat="1" ht="12" customHeight="1">
      <c r="A13" s="83"/>
      <c r="B13" s="83" t="s">
        <v>444</v>
      </c>
      <c r="C13" s="84" t="s">
        <v>445</v>
      </c>
      <c r="D13" s="168">
        <f t="shared" si="0"/>
        <v>606.02</v>
      </c>
      <c r="E13" s="85">
        <v>606.02</v>
      </c>
      <c r="F13" s="42"/>
      <c r="G13" s="44"/>
    </row>
    <row r="14" spans="1:7" s="30" customFormat="1" ht="12" customHeight="1">
      <c r="A14" s="83"/>
      <c r="B14" s="83" t="s">
        <v>446</v>
      </c>
      <c r="C14" s="84" t="s">
        <v>447</v>
      </c>
      <c r="D14" s="168">
        <f t="shared" si="0"/>
        <v>5.76</v>
      </c>
      <c r="E14" s="85">
        <v>5.76</v>
      </c>
      <c r="F14" s="42"/>
      <c r="G14" s="44"/>
    </row>
    <row r="15" spans="1:7" s="30" customFormat="1" ht="12" customHeight="1">
      <c r="A15" s="83"/>
      <c r="B15" s="83" t="s">
        <v>448</v>
      </c>
      <c r="C15" s="84" t="s">
        <v>449</v>
      </c>
      <c r="D15" s="168">
        <f t="shared" si="0"/>
        <v>231.69</v>
      </c>
      <c r="E15" s="85">
        <v>231.69</v>
      </c>
      <c r="F15" s="42"/>
      <c r="G15" s="44"/>
    </row>
    <row r="16" spans="1:7" s="30" customFormat="1" ht="12" customHeight="1">
      <c r="A16" s="83"/>
      <c r="B16" s="83" t="s">
        <v>402</v>
      </c>
      <c r="C16" s="84" t="s">
        <v>450</v>
      </c>
      <c r="D16" s="168">
        <f t="shared" si="0"/>
        <v>0</v>
      </c>
      <c r="E16" s="82"/>
      <c r="F16" s="42"/>
      <c r="G16" s="44"/>
    </row>
    <row r="17" spans="1:7" s="30" customFormat="1" ht="12" customHeight="1">
      <c r="A17" s="83"/>
      <c r="B17" s="83" t="s">
        <v>451</v>
      </c>
      <c r="C17" s="84" t="s">
        <v>452</v>
      </c>
      <c r="D17" s="168">
        <f t="shared" si="0"/>
        <v>91.26</v>
      </c>
      <c r="E17" s="85">
        <v>91.26</v>
      </c>
      <c r="F17" s="42"/>
      <c r="G17" s="44"/>
    </row>
    <row r="18" spans="1:7" s="30" customFormat="1" ht="12" customHeight="1">
      <c r="A18" s="83"/>
      <c r="B18" s="83" t="s">
        <v>453</v>
      </c>
      <c r="C18" s="84" t="s">
        <v>370</v>
      </c>
      <c r="D18" s="168">
        <f t="shared" si="0"/>
        <v>363.28</v>
      </c>
      <c r="E18" s="85">
        <v>363.28</v>
      </c>
      <c r="F18" s="42"/>
      <c r="G18" s="44"/>
    </row>
    <row r="19" spans="1:7" s="30" customFormat="1" ht="12" customHeight="1">
      <c r="A19" s="83"/>
      <c r="B19" s="83" t="s">
        <v>454</v>
      </c>
      <c r="C19" s="84" t="s">
        <v>455</v>
      </c>
      <c r="D19" s="168">
        <f t="shared" si="0"/>
        <v>0</v>
      </c>
      <c r="E19" s="82"/>
      <c r="F19" s="42"/>
      <c r="G19" s="44"/>
    </row>
    <row r="20" spans="1:7" s="30" customFormat="1" ht="12" customHeight="1">
      <c r="A20" s="83"/>
      <c r="B20" s="83" t="s">
        <v>456</v>
      </c>
      <c r="C20" s="84" t="s">
        <v>457</v>
      </c>
      <c r="D20" s="168">
        <f t="shared" si="0"/>
        <v>0</v>
      </c>
      <c r="E20" s="82">
        <v>0</v>
      </c>
      <c r="F20" s="42"/>
      <c r="G20" s="44"/>
    </row>
    <row r="21" spans="1:7" s="30" customFormat="1" ht="12" customHeight="1">
      <c r="A21" s="83" t="s">
        <v>458</v>
      </c>
      <c r="B21" s="83"/>
      <c r="C21" s="84" t="s">
        <v>384</v>
      </c>
      <c r="D21" s="168">
        <f t="shared" si="0"/>
        <v>872.61</v>
      </c>
      <c r="E21" s="82"/>
      <c r="F21" s="82">
        <f>SUM(F22:F48)</f>
        <v>872.61</v>
      </c>
      <c r="G21" s="44"/>
    </row>
    <row r="22" spans="1:6" s="30" customFormat="1" ht="12" customHeight="1">
      <c r="A22" s="83"/>
      <c r="B22" s="83" t="s">
        <v>407</v>
      </c>
      <c r="C22" s="84" t="s">
        <v>459</v>
      </c>
      <c r="D22" s="168">
        <f t="shared" si="0"/>
        <v>85.71</v>
      </c>
      <c r="E22" s="85"/>
      <c r="F22" s="85">
        <v>85.71</v>
      </c>
    </row>
    <row r="23" spans="1:6" s="30" customFormat="1" ht="12" customHeight="1">
      <c r="A23" s="83"/>
      <c r="B23" s="83" t="s">
        <v>399</v>
      </c>
      <c r="C23" s="84" t="s">
        <v>460</v>
      </c>
      <c r="D23" s="168">
        <f t="shared" si="0"/>
        <v>9.7</v>
      </c>
      <c r="E23" s="85"/>
      <c r="F23" s="85">
        <v>9.7</v>
      </c>
    </row>
    <row r="24" spans="1:6" s="30" customFormat="1" ht="12" customHeight="1">
      <c r="A24" s="83"/>
      <c r="B24" s="83" t="s">
        <v>439</v>
      </c>
      <c r="C24" s="84" t="s">
        <v>461</v>
      </c>
      <c r="D24" s="168">
        <f t="shared" si="0"/>
        <v>2</v>
      </c>
      <c r="E24" s="85"/>
      <c r="F24" s="85">
        <v>2</v>
      </c>
    </row>
    <row r="25" spans="1:6" s="30" customFormat="1" ht="12" customHeight="1">
      <c r="A25" s="83"/>
      <c r="B25" s="83" t="s">
        <v>403</v>
      </c>
      <c r="C25" s="84" t="s">
        <v>462</v>
      </c>
      <c r="D25" s="168">
        <f t="shared" si="0"/>
        <v>4</v>
      </c>
      <c r="E25" s="85"/>
      <c r="F25" s="85">
        <v>4</v>
      </c>
    </row>
    <row r="26" spans="1:6" s="30" customFormat="1" ht="12" customHeight="1">
      <c r="A26" s="83"/>
      <c r="B26" s="83" t="s">
        <v>397</v>
      </c>
      <c r="C26" s="84" t="s">
        <v>463</v>
      </c>
      <c r="D26" s="168">
        <f t="shared" si="0"/>
        <v>13.98</v>
      </c>
      <c r="E26" s="85"/>
      <c r="F26" s="85">
        <v>13.98</v>
      </c>
    </row>
    <row r="27" spans="1:6" s="30" customFormat="1" ht="12" customHeight="1">
      <c r="A27" s="83"/>
      <c r="B27" s="83" t="s">
        <v>441</v>
      </c>
      <c r="C27" s="84" t="s">
        <v>464</v>
      </c>
      <c r="D27" s="168">
        <f t="shared" si="0"/>
        <v>37.57</v>
      </c>
      <c r="E27" s="85"/>
      <c r="F27" s="85">
        <v>37.57</v>
      </c>
    </row>
    <row r="28" spans="1:6" s="30" customFormat="1" ht="12" customHeight="1">
      <c r="A28" s="83"/>
      <c r="B28" s="83" t="s">
        <v>411</v>
      </c>
      <c r="C28" s="84" t="s">
        <v>465</v>
      </c>
      <c r="D28" s="168">
        <f t="shared" si="0"/>
        <v>22.5</v>
      </c>
      <c r="E28" s="85"/>
      <c r="F28" s="85">
        <v>22.5</v>
      </c>
    </row>
    <row r="29" spans="1:6" s="30" customFormat="1" ht="12" customHeight="1">
      <c r="A29" s="83"/>
      <c r="B29" s="83" t="s">
        <v>444</v>
      </c>
      <c r="C29" s="84" t="s">
        <v>466</v>
      </c>
      <c r="D29" s="168">
        <f t="shared" si="0"/>
        <v>256.64</v>
      </c>
      <c r="E29" s="85"/>
      <c r="F29" s="85">
        <v>256.64</v>
      </c>
    </row>
    <row r="30" spans="1:6" s="30" customFormat="1" ht="12" customHeight="1">
      <c r="A30" s="83"/>
      <c r="B30" s="83" t="s">
        <v>446</v>
      </c>
      <c r="C30" s="84" t="s">
        <v>467</v>
      </c>
      <c r="D30" s="168">
        <f t="shared" si="0"/>
        <v>0.92</v>
      </c>
      <c r="E30" s="85"/>
      <c r="F30" s="85">
        <v>0.92</v>
      </c>
    </row>
    <row r="31" spans="1:6" s="30" customFormat="1" ht="12" customHeight="1">
      <c r="A31" s="83"/>
      <c r="B31" s="83" t="s">
        <v>402</v>
      </c>
      <c r="C31" s="84" t="s">
        <v>468</v>
      </c>
      <c r="D31" s="168">
        <f t="shared" si="0"/>
        <v>28.8</v>
      </c>
      <c r="E31" s="85"/>
      <c r="F31" s="85">
        <v>28.8</v>
      </c>
    </row>
    <row r="32" spans="1:6" s="30" customFormat="1" ht="12" customHeight="1">
      <c r="A32" s="83"/>
      <c r="B32" s="83" t="s">
        <v>451</v>
      </c>
      <c r="C32" s="84" t="s">
        <v>469</v>
      </c>
      <c r="D32" s="168">
        <f t="shared" si="0"/>
        <v>0</v>
      </c>
      <c r="E32" s="82"/>
      <c r="F32" s="82"/>
    </row>
    <row r="33" spans="1:6" s="30" customFormat="1" ht="12" customHeight="1">
      <c r="A33" s="83"/>
      <c r="B33" s="83" t="s">
        <v>453</v>
      </c>
      <c r="C33" s="84" t="s">
        <v>470</v>
      </c>
      <c r="D33" s="168">
        <f t="shared" si="0"/>
        <v>40.9</v>
      </c>
      <c r="E33" s="85"/>
      <c r="F33" s="85">
        <v>40.9</v>
      </c>
    </row>
    <row r="34" spans="1:6" s="30" customFormat="1" ht="12" customHeight="1">
      <c r="A34" s="83"/>
      <c r="B34" s="83" t="s">
        <v>454</v>
      </c>
      <c r="C34" s="84" t="s">
        <v>471</v>
      </c>
      <c r="D34" s="168">
        <f t="shared" si="0"/>
        <v>0</v>
      </c>
      <c r="E34" s="82"/>
      <c r="F34" s="82"/>
    </row>
    <row r="35" spans="1:6" s="30" customFormat="1" ht="12" customHeight="1">
      <c r="A35" s="83"/>
      <c r="B35" s="83" t="s">
        <v>472</v>
      </c>
      <c r="C35" s="84" t="s">
        <v>473</v>
      </c>
      <c r="D35" s="168">
        <f t="shared" si="0"/>
        <v>4</v>
      </c>
      <c r="E35" s="85"/>
      <c r="F35" s="85">
        <v>4</v>
      </c>
    </row>
    <row r="36" spans="1:6" s="30" customFormat="1" ht="12" customHeight="1">
      <c r="A36" s="83"/>
      <c r="B36" s="83" t="s">
        <v>474</v>
      </c>
      <c r="C36" s="84" t="s">
        <v>475</v>
      </c>
      <c r="D36" s="168">
        <f t="shared" si="0"/>
        <v>1</v>
      </c>
      <c r="E36" s="85"/>
      <c r="F36" s="85">
        <v>1</v>
      </c>
    </row>
    <row r="37" spans="1:6" s="30" customFormat="1" ht="12" customHeight="1">
      <c r="A37" s="83"/>
      <c r="B37" s="83" t="s">
        <v>476</v>
      </c>
      <c r="C37" s="84" t="s">
        <v>477</v>
      </c>
      <c r="D37" s="168">
        <f t="shared" si="0"/>
        <v>4.47</v>
      </c>
      <c r="E37" s="85"/>
      <c r="F37" s="85">
        <v>4.47</v>
      </c>
    </row>
    <row r="38" spans="1:6" s="30" customFormat="1" ht="12" customHeight="1">
      <c r="A38" s="83"/>
      <c r="B38" s="83" t="s">
        <v>478</v>
      </c>
      <c r="C38" s="86" t="s">
        <v>479</v>
      </c>
      <c r="D38" s="168">
        <f t="shared" si="0"/>
        <v>0</v>
      </c>
      <c r="E38" s="82"/>
      <c r="F38" s="82"/>
    </row>
    <row r="39" spans="1:6" s="30" customFormat="1" ht="12" customHeight="1">
      <c r="A39" s="83"/>
      <c r="B39" s="83" t="s">
        <v>480</v>
      </c>
      <c r="C39" s="46" t="s">
        <v>481</v>
      </c>
      <c r="D39" s="168">
        <f t="shared" si="0"/>
        <v>0</v>
      </c>
      <c r="E39" s="82"/>
      <c r="F39" s="82"/>
    </row>
    <row r="40" spans="1:6" s="30" customFormat="1" ht="12" customHeight="1">
      <c r="A40" s="83"/>
      <c r="B40" s="83" t="s">
        <v>482</v>
      </c>
      <c r="C40" s="46" t="s">
        <v>483</v>
      </c>
      <c r="D40" s="168">
        <f t="shared" si="0"/>
        <v>0</v>
      </c>
      <c r="E40" s="82"/>
      <c r="F40" s="82"/>
    </row>
    <row r="41" spans="1:6" s="30" customFormat="1" ht="12" customHeight="1">
      <c r="A41" s="83"/>
      <c r="B41" s="83" t="s">
        <v>484</v>
      </c>
      <c r="C41" s="46" t="s">
        <v>485</v>
      </c>
      <c r="D41" s="168">
        <f t="shared" si="0"/>
        <v>61.55</v>
      </c>
      <c r="E41" s="85"/>
      <c r="F41" s="85">
        <v>61.55</v>
      </c>
    </row>
    <row r="42" spans="1:6" s="30" customFormat="1" ht="12" customHeight="1">
      <c r="A42" s="83"/>
      <c r="B42" s="83" t="s">
        <v>486</v>
      </c>
      <c r="C42" s="46" t="s">
        <v>487</v>
      </c>
      <c r="D42" s="168">
        <f t="shared" si="0"/>
        <v>11</v>
      </c>
      <c r="E42" s="85"/>
      <c r="F42" s="85">
        <v>11</v>
      </c>
    </row>
    <row r="43" spans="1:6" s="30" customFormat="1" ht="12" customHeight="1">
      <c r="A43" s="83"/>
      <c r="B43" s="83" t="s">
        <v>488</v>
      </c>
      <c r="C43" s="84" t="s">
        <v>489</v>
      </c>
      <c r="D43" s="168">
        <f t="shared" si="0"/>
        <v>49.35</v>
      </c>
      <c r="E43" s="85"/>
      <c r="F43" s="85">
        <v>49.35</v>
      </c>
    </row>
    <row r="44" spans="1:6" s="30" customFormat="1" ht="12" customHeight="1">
      <c r="A44" s="83"/>
      <c r="B44" s="83" t="s">
        <v>490</v>
      </c>
      <c r="C44" s="84" t="s">
        <v>491</v>
      </c>
      <c r="D44" s="168">
        <f t="shared" si="0"/>
        <v>0.15</v>
      </c>
      <c r="E44" s="85"/>
      <c r="F44" s="85">
        <v>0.15</v>
      </c>
    </row>
    <row r="45" spans="1:6" s="30" customFormat="1" ht="12" customHeight="1">
      <c r="A45" s="83"/>
      <c r="B45" s="83" t="s">
        <v>492</v>
      </c>
      <c r="C45" s="84" t="s">
        <v>493</v>
      </c>
      <c r="D45" s="168">
        <f t="shared" si="0"/>
        <v>73.6</v>
      </c>
      <c r="E45" s="85"/>
      <c r="F45" s="85">
        <v>73.6</v>
      </c>
    </row>
    <row r="46" spans="1:6" s="30" customFormat="1" ht="12" customHeight="1">
      <c r="A46" s="83"/>
      <c r="B46" s="83" t="s">
        <v>494</v>
      </c>
      <c r="C46" s="84" t="s">
        <v>495</v>
      </c>
      <c r="D46" s="168">
        <f t="shared" si="0"/>
        <v>110.68</v>
      </c>
      <c r="E46" s="85"/>
      <c r="F46" s="85">
        <v>110.68</v>
      </c>
    </row>
    <row r="47" spans="1:6" s="30" customFormat="1" ht="12" customHeight="1">
      <c r="A47" s="83"/>
      <c r="B47" s="83" t="s">
        <v>496</v>
      </c>
      <c r="C47" s="84" t="s">
        <v>497</v>
      </c>
      <c r="D47" s="168">
        <f t="shared" si="0"/>
        <v>0</v>
      </c>
      <c r="E47" s="82"/>
      <c r="F47" s="82"/>
    </row>
    <row r="48" spans="1:8" s="30" customFormat="1" ht="12" customHeight="1">
      <c r="A48" s="83"/>
      <c r="B48" s="83" t="s">
        <v>456</v>
      </c>
      <c r="C48" s="84" t="s">
        <v>498</v>
      </c>
      <c r="D48" s="168">
        <f t="shared" si="0"/>
        <v>54.09</v>
      </c>
      <c r="E48" s="85"/>
      <c r="F48" s="85">
        <v>54.09</v>
      </c>
      <c r="G48" s="44"/>
      <c r="H48" s="44"/>
    </row>
    <row r="49" spans="1:7" s="30" customFormat="1" ht="12" customHeight="1">
      <c r="A49" s="83" t="s">
        <v>499</v>
      </c>
      <c r="B49" s="83"/>
      <c r="C49" s="84" t="s">
        <v>500</v>
      </c>
      <c r="D49" s="168">
        <f t="shared" si="0"/>
        <v>210.92</v>
      </c>
      <c r="E49" s="82">
        <f>SUM(E50:E60)</f>
        <v>210.92</v>
      </c>
      <c r="F49" s="42"/>
      <c r="G49" s="44"/>
    </row>
    <row r="50" spans="1:7" s="30" customFormat="1" ht="12" customHeight="1">
      <c r="A50" s="83"/>
      <c r="B50" s="83" t="s">
        <v>407</v>
      </c>
      <c r="C50" s="84" t="s">
        <v>501</v>
      </c>
      <c r="D50" s="168">
        <f t="shared" si="0"/>
        <v>85.1</v>
      </c>
      <c r="E50" s="85">
        <v>85.1</v>
      </c>
      <c r="F50" s="42"/>
      <c r="G50" s="44"/>
    </row>
    <row r="51" spans="1:6" s="30" customFormat="1" ht="12" customHeight="1">
      <c r="A51" s="83"/>
      <c r="B51" s="83" t="s">
        <v>399</v>
      </c>
      <c r="C51" s="84" t="s">
        <v>502</v>
      </c>
      <c r="D51" s="168">
        <f t="shared" si="0"/>
        <v>105.75</v>
      </c>
      <c r="E51" s="85">
        <v>105.75</v>
      </c>
      <c r="F51" s="46"/>
    </row>
    <row r="52" spans="1:7" s="30" customFormat="1" ht="12" customHeight="1">
      <c r="A52" s="83"/>
      <c r="B52" s="83" t="s">
        <v>439</v>
      </c>
      <c r="C52" s="84" t="s">
        <v>503</v>
      </c>
      <c r="D52" s="168">
        <f t="shared" si="0"/>
        <v>0</v>
      </c>
      <c r="E52" s="82"/>
      <c r="F52" s="42"/>
      <c r="G52" s="44"/>
    </row>
    <row r="53" spans="1:7" s="30" customFormat="1" ht="12" customHeight="1">
      <c r="A53" s="83"/>
      <c r="B53" s="83" t="s">
        <v>403</v>
      </c>
      <c r="C53" s="84" t="s">
        <v>504</v>
      </c>
      <c r="D53" s="168">
        <f t="shared" si="0"/>
        <v>0</v>
      </c>
      <c r="E53" s="82"/>
      <c r="F53" s="42"/>
      <c r="G53" s="44"/>
    </row>
    <row r="54" spans="1:7" s="30" customFormat="1" ht="12" customHeight="1">
      <c r="A54" s="83"/>
      <c r="B54" s="83" t="s">
        <v>397</v>
      </c>
      <c r="C54" s="84" t="s">
        <v>505</v>
      </c>
      <c r="D54" s="168">
        <f t="shared" si="0"/>
        <v>19.34</v>
      </c>
      <c r="E54" s="85">
        <v>19.34</v>
      </c>
      <c r="F54" s="42"/>
      <c r="G54" s="44"/>
    </row>
    <row r="55" spans="1:7" s="30" customFormat="1" ht="12" customHeight="1">
      <c r="A55" s="83"/>
      <c r="B55" s="83" t="s">
        <v>441</v>
      </c>
      <c r="C55" s="84" t="s">
        <v>506</v>
      </c>
      <c r="D55" s="168">
        <f t="shared" si="0"/>
        <v>0</v>
      </c>
      <c r="E55" s="82"/>
      <c r="F55" s="42"/>
      <c r="G55" s="44"/>
    </row>
    <row r="56" spans="1:7" s="30" customFormat="1" ht="12" customHeight="1">
      <c r="A56" s="83"/>
      <c r="B56" s="83" t="s">
        <v>411</v>
      </c>
      <c r="C56" s="84" t="s">
        <v>507</v>
      </c>
      <c r="D56" s="168">
        <f t="shared" si="0"/>
        <v>0</v>
      </c>
      <c r="E56" s="82"/>
      <c r="F56" s="42"/>
      <c r="G56" s="44"/>
    </row>
    <row r="57" spans="1:7" s="30" customFormat="1" ht="12" customHeight="1">
      <c r="A57" s="83"/>
      <c r="B57" s="83" t="s">
        <v>444</v>
      </c>
      <c r="C57" s="84" t="s">
        <v>508</v>
      </c>
      <c r="D57" s="168">
        <f t="shared" si="0"/>
        <v>0</v>
      </c>
      <c r="E57" s="82"/>
      <c r="F57" s="42"/>
      <c r="G57" s="44"/>
    </row>
    <row r="58" spans="1:7" s="30" customFormat="1" ht="12" customHeight="1">
      <c r="A58" s="83"/>
      <c r="B58" s="83" t="s">
        <v>446</v>
      </c>
      <c r="C58" s="84" t="s">
        <v>509</v>
      </c>
      <c r="D58" s="168">
        <f t="shared" si="0"/>
        <v>0</v>
      </c>
      <c r="E58" s="82"/>
      <c r="F58" s="42"/>
      <c r="G58" s="44"/>
    </row>
    <row r="59" spans="1:7" s="30" customFormat="1" ht="12" customHeight="1">
      <c r="A59" s="83"/>
      <c r="B59" s="83" t="s">
        <v>448</v>
      </c>
      <c r="C59" s="84" t="s">
        <v>510</v>
      </c>
      <c r="D59" s="168">
        <f t="shared" si="0"/>
        <v>0</v>
      </c>
      <c r="E59" s="82"/>
      <c r="F59" s="42"/>
      <c r="G59" s="44"/>
    </row>
    <row r="60" spans="1:6" s="30" customFormat="1" ht="12" customHeight="1">
      <c r="A60" s="83"/>
      <c r="B60" s="83" t="s">
        <v>456</v>
      </c>
      <c r="C60" s="84" t="s">
        <v>511</v>
      </c>
      <c r="D60" s="168">
        <f t="shared" si="0"/>
        <v>0.73</v>
      </c>
      <c r="E60" s="85">
        <v>0.73</v>
      </c>
      <c r="F60" s="42"/>
    </row>
    <row r="61" spans="1:9" ht="12" customHeight="1">
      <c r="A61" s="83" t="s">
        <v>512</v>
      </c>
      <c r="B61" s="83"/>
      <c r="C61" s="46" t="s">
        <v>513</v>
      </c>
      <c r="D61" s="168">
        <f t="shared" si="0"/>
        <v>0</v>
      </c>
      <c r="E61" s="55"/>
      <c r="F61" s="65"/>
      <c r="I61" s="88"/>
    </row>
    <row r="62" spans="1:9" ht="12" customHeight="1">
      <c r="A62" s="83"/>
      <c r="B62" s="83" t="s">
        <v>407</v>
      </c>
      <c r="C62" s="87" t="s">
        <v>514</v>
      </c>
      <c r="D62" s="168">
        <f t="shared" si="0"/>
        <v>0</v>
      </c>
      <c r="E62" s="55"/>
      <c r="F62" s="65"/>
      <c r="H62" s="88"/>
      <c r="I62" s="88"/>
    </row>
    <row r="63" spans="1:8" ht="12" customHeight="1">
      <c r="A63" s="83"/>
      <c r="B63" s="83" t="s">
        <v>399</v>
      </c>
      <c r="C63" s="87" t="s">
        <v>515</v>
      </c>
      <c r="D63" s="168">
        <f t="shared" si="0"/>
        <v>0</v>
      </c>
      <c r="E63" s="55"/>
      <c r="F63" s="65"/>
      <c r="G63" s="88"/>
      <c r="H63" s="88"/>
    </row>
    <row r="64" spans="1:7" ht="12" customHeight="1">
      <c r="A64" s="83"/>
      <c r="B64" s="83" t="s">
        <v>439</v>
      </c>
      <c r="C64" s="87" t="s">
        <v>516</v>
      </c>
      <c r="D64" s="168">
        <f t="shared" si="0"/>
        <v>0</v>
      </c>
      <c r="E64" s="55"/>
      <c r="F64" s="55"/>
      <c r="G64" s="88"/>
    </row>
    <row r="65" spans="1:6" ht="12" customHeight="1">
      <c r="A65" s="83"/>
      <c r="B65" s="83" t="s">
        <v>397</v>
      </c>
      <c r="C65" s="87" t="s">
        <v>517</v>
      </c>
      <c r="D65" s="168">
        <f t="shared" si="0"/>
        <v>0</v>
      </c>
      <c r="E65" s="55"/>
      <c r="F65" s="55"/>
    </row>
    <row r="66" spans="1:6" ht="12" customHeight="1">
      <c r="A66" s="83"/>
      <c r="B66" s="83" t="s">
        <v>441</v>
      </c>
      <c r="C66" s="87" t="s">
        <v>518</v>
      </c>
      <c r="D66" s="168">
        <f t="shared" si="0"/>
        <v>0</v>
      </c>
      <c r="E66" s="55"/>
      <c r="F66" s="55"/>
    </row>
    <row r="67" spans="1:6" ht="12" customHeight="1">
      <c r="A67" s="83"/>
      <c r="B67" s="83" t="s">
        <v>411</v>
      </c>
      <c r="C67" s="87" t="s">
        <v>519</v>
      </c>
      <c r="D67" s="168">
        <f t="shared" si="0"/>
        <v>0</v>
      </c>
      <c r="E67" s="55"/>
      <c r="F67" s="55"/>
    </row>
    <row r="68" spans="1:6" ht="12" customHeight="1">
      <c r="A68" s="83"/>
      <c r="B68" s="83" t="s">
        <v>444</v>
      </c>
      <c r="C68" s="87" t="s">
        <v>520</v>
      </c>
      <c r="D68" s="168">
        <f t="shared" si="0"/>
        <v>0</v>
      </c>
      <c r="E68" s="55"/>
      <c r="F68" s="55"/>
    </row>
    <row r="69" spans="1:6" ht="12" customHeight="1">
      <c r="A69" s="83"/>
      <c r="B69" s="83" t="s">
        <v>446</v>
      </c>
      <c r="C69" s="87" t="s">
        <v>521</v>
      </c>
      <c r="D69" s="168">
        <f t="shared" si="0"/>
        <v>0</v>
      </c>
      <c r="E69" s="55"/>
      <c r="F69" s="55"/>
    </row>
    <row r="70" spans="1:6" ht="12" customHeight="1">
      <c r="A70" s="83"/>
      <c r="B70" s="83" t="s">
        <v>448</v>
      </c>
      <c r="C70" s="87" t="s">
        <v>522</v>
      </c>
      <c r="D70" s="168">
        <f t="shared" si="0"/>
        <v>0</v>
      </c>
      <c r="E70" s="55"/>
      <c r="F70" s="55"/>
    </row>
    <row r="71" spans="1:6" ht="12" customHeight="1">
      <c r="A71" s="83"/>
      <c r="B71" s="83" t="s">
        <v>402</v>
      </c>
      <c r="C71" s="87" t="s">
        <v>523</v>
      </c>
      <c r="D71" s="168">
        <f t="shared" si="0"/>
        <v>0</v>
      </c>
      <c r="E71" s="55"/>
      <c r="F71" s="55"/>
    </row>
    <row r="72" spans="1:6" ht="12" customHeight="1">
      <c r="A72" s="83"/>
      <c r="B72" s="83" t="s">
        <v>451</v>
      </c>
      <c r="C72" s="87" t="s">
        <v>524</v>
      </c>
      <c r="D72" s="168">
        <f aca="true" t="shared" si="1" ref="D72:D77">E72+F72</f>
        <v>0</v>
      </c>
      <c r="E72" s="55"/>
      <c r="F72" s="55"/>
    </row>
    <row r="73" spans="1:6" ht="12" customHeight="1">
      <c r="A73" s="83"/>
      <c r="B73" s="83" t="s">
        <v>453</v>
      </c>
      <c r="C73" s="87" t="s">
        <v>525</v>
      </c>
      <c r="D73" s="168">
        <f t="shared" si="1"/>
        <v>0</v>
      </c>
      <c r="E73" s="55"/>
      <c r="F73" s="55"/>
    </row>
    <row r="74" spans="1:6" ht="12" customHeight="1">
      <c r="A74" s="83"/>
      <c r="B74" s="83" t="s">
        <v>526</v>
      </c>
      <c r="C74" s="87" t="s">
        <v>527</v>
      </c>
      <c r="D74" s="168">
        <f t="shared" si="1"/>
        <v>0</v>
      </c>
      <c r="E74" s="55"/>
      <c r="F74" s="55"/>
    </row>
    <row r="75" spans="1:6" ht="12" customHeight="1">
      <c r="A75" s="83"/>
      <c r="B75" s="83" t="s">
        <v>528</v>
      </c>
      <c r="C75" s="87" t="s">
        <v>529</v>
      </c>
      <c r="D75" s="168">
        <f t="shared" si="1"/>
        <v>0</v>
      </c>
      <c r="E75" s="55"/>
      <c r="F75" s="55"/>
    </row>
    <row r="76" spans="1:6" ht="12" customHeight="1">
      <c r="A76" s="83"/>
      <c r="B76" s="83" t="s">
        <v>530</v>
      </c>
      <c r="C76" s="87" t="s">
        <v>531</v>
      </c>
      <c r="D76" s="168">
        <f t="shared" si="1"/>
        <v>0</v>
      </c>
      <c r="E76" s="55"/>
      <c r="F76" s="55"/>
    </row>
    <row r="77" spans="1:6" ht="12" customHeight="1">
      <c r="A77" s="83"/>
      <c r="B77" s="83" t="s">
        <v>456</v>
      </c>
      <c r="C77" s="87" t="s">
        <v>532</v>
      </c>
      <c r="D77" s="168">
        <f t="shared" si="1"/>
        <v>0</v>
      </c>
      <c r="E77" s="55"/>
      <c r="F77" s="55"/>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10"/>
  <sheetViews>
    <sheetView showGridLines="0" showZeros="0" zoomScalePageLayoutView="0" workbookViewId="0" topLeftCell="A1">
      <selection activeCell="A9" sqref="A9"/>
    </sheetView>
  </sheetViews>
  <sheetFormatPr defaultColWidth="9.33203125" defaultRowHeight="12.75" customHeight="1"/>
  <cols>
    <col min="1" max="1" width="21.5" style="0" customWidth="1"/>
    <col min="2" max="4" width="6.83203125" style="0" customWidth="1"/>
    <col min="5" max="5" width="17" style="0" customWidth="1"/>
    <col min="6" max="6" width="14" style="0" customWidth="1"/>
    <col min="7" max="13" width="13" style="0" customWidth="1"/>
  </cols>
  <sheetData>
    <row r="1" spans="1:13" s="75" customFormat="1" ht="27">
      <c r="A1" s="232" t="s">
        <v>533</v>
      </c>
      <c r="B1" s="232"/>
      <c r="C1" s="232"/>
      <c r="D1" s="232"/>
      <c r="E1" s="232"/>
      <c r="F1" s="232"/>
      <c r="G1" s="232"/>
      <c r="H1" s="232"/>
      <c r="I1" s="232"/>
      <c r="J1" s="232"/>
      <c r="K1" s="232"/>
      <c r="L1" s="232"/>
      <c r="M1" s="232"/>
    </row>
    <row r="2" spans="1:13" s="30" customFormat="1" ht="17.25" customHeight="1">
      <c r="A2" s="76"/>
      <c r="B2" s="77"/>
      <c r="C2" s="77"/>
      <c r="D2" s="77"/>
      <c r="E2" s="77"/>
      <c r="F2" s="77"/>
      <c r="G2" s="77"/>
      <c r="H2" s="77"/>
      <c r="L2" s="76"/>
      <c r="M2" s="78" t="s">
        <v>534</v>
      </c>
    </row>
    <row r="3" spans="1:13" ht="18.75" customHeight="1">
      <c r="A3" s="248" t="s">
        <v>613</v>
      </c>
      <c r="B3" s="236"/>
      <c r="C3" s="236"/>
      <c r="D3" s="67"/>
      <c r="E3" s="67"/>
      <c r="F3" s="67"/>
      <c r="G3" s="67"/>
      <c r="H3" s="67"/>
      <c r="K3" s="30"/>
      <c r="L3" s="221" t="s">
        <v>354</v>
      </c>
      <c r="M3" s="221"/>
    </row>
    <row r="4" spans="1:13" s="10" customFormat="1" ht="27" customHeight="1">
      <c r="A4" s="234" t="s">
        <v>375</v>
      </c>
      <c r="B4" s="234" t="s">
        <v>388</v>
      </c>
      <c r="C4" s="234"/>
      <c r="D4" s="234"/>
      <c r="E4" s="240" t="s">
        <v>389</v>
      </c>
      <c r="F4" s="240" t="s">
        <v>419</v>
      </c>
      <c r="G4" s="240"/>
      <c r="H4" s="240"/>
      <c r="I4" s="240"/>
      <c r="J4" s="240"/>
      <c r="K4" s="240"/>
      <c r="L4" s="240"/>
      <c r="M4" s="240"/>
    </row>
    <row r="5" spans="1:13" s="10" customFormat="1" ht="27" customHeight="1">
      <c r="A5" s="234"/>
      <c r="B5" s="38" t="s">
        <v>390</v>
      </c>
      <c r="C5" s="38" t="s">
        <v>391</v>
      </c>
      <c r="D5" s="37" t="s">
        <v>392</v>
      </c>
      <c r="E5" s="240"/>
      <c r="F5" s="37" t="s">
        <v>378</v>
      </c>
      <c r="G5" s="21" t="s">
        <v>422</v>
      </c>
      <c r="H5" s="21" t="s">
        <v>423</v>
      </c>
      <c r="I5" s="21" t="s">
        <v>424</v>
      </c>
      <c r="J5" s="21" t="s">
        <v>425</v>
      </c>
      <c r="K5" s="21" t="s">
        <v>426</v>
      </c>
      <c r="L5" s="21" t="s">
        <v>427</v>
      </c>
      <c r="M5" s="21" t="s">
        <v>428</v>
      </c>
    </row>
    <row r="6" spans="1:13" s="10" customFormat="1" ht="24" customHeight="1">
      <c r="A6" s="68"/>
      <c r="B6" s="69"/>
      <c r="C6" s="69"/>
      <c r="D6" s="69"/>
      <c r="E6" s="70" t="s">
        <v>378</v>
      </c>
      <c r="F6" s="71">
        <f>SUM(G6:J6)</f>
        <v>4</v>
      </c>
      <c r="G6" s="71">
        <f>SUM(G7:G10)</f>
        <v>0</v>
      </c>
      <c r="H6" s="71">
        <f>SUM(H7:H10)</f>
        <v>4</v>
      </c>
      <c r="I6" s="71">
        <f>SUM(I7:I10)</f>
        <v>0</v>
      </c>
      <c r="J6" s="71">
        <f>SUM(J7:J10)</f>
        <v>0</v>
      </c>
      <c r="K6" s="73"/>
      <c r="L6" s="73"/>
      <c r="M6" s="74"/>
    </row>
    <row r="7" spans="1:13" ht="24" customHeight="1">
      <c r="A7" s="169" t="s">
        <v>616</v>
      </c>
      <c r="B7" s="154">
        <v>213</v>
      </c>
      <c r="C7" s="154">
        <v>1</v>
      </c>
      <c r="D7" s="154">
        <v>10</v>
      </c>
      <c r="E7" s="92" t="s">
        <v>605</v>
      </c>
      <c r="F7" s="60">
        <v>4</v>
      </c>
      <c r="G7" s="60"/>
      <c r="H7" s="60">
        <v>4</v>
      </c>
      <c r="I7" s="60"/>
      <c r="J7" s="60"/>
      <c r="K7" s="46"/>
      <c r="L7" s="46"/>
      <c r="M7" s="46"/>
    </row>
    <row r="8" spans="1:13" ht="24" customHeight="1">
      <c r="A8" s="52"/>
      <c r="B8" s="27"/>
      <c r="C8" s="27"/>
      <c r="D8" s="27"/>
      <c r="E8" s="51"/>
      <c r="F8" s="60">
        <f>SUM(G8:J8)</f>
        <v>0</v>
      </c>
      <c r="G8" s="60"/>
      <c r="H8" s="60"/>
      <c r="I8" s="60"/>
      <c r="J8" s="60"/>
      <c r="K8" s="46"/>
      <c r="L8" s="46"/>
      <c r="M8" s="46"/>
    </row>
    <row r="9" spans="1:13" ht="24" customHeight="1">
      <c r="A9" s="52"/>
      <c r="B9" s="27"/>
      <c r="C9" s="27"/>
      <c r="D9" s="27"/>
      <c r="E9" s="51"/>
      <c r="F9" s="60">
        <f>SUM(G9:J9)</f>
        <v>0</v>
      </c>
      <c r="G9" s="60"/>
      <c r="H9" s="60"/>
      <c r="I9" s="60"/>
      <c r="J9" s="60"/>
      <c r="K9" s="46"/>
      <c r="L9" s="46"/>
      <c r="M9" s="46"/>
    </row>
    <row r="10" spans="1:13" ht="24" customHeight="1">
      <c r="A10" s="52"/>
      <c r="B10" s="27"/>
      <c r="C10" s="27"/>
      <c r="D10" s="27"/>
      <c r="E10" s="51"/>
      <c r="F10" s="60">
        <f>SUM(G10:J10)</f>
        <v>0</v>
      </c>
      <c r="G10" s="60"/>
      <c r="H10" s="60"/>
      <c r="I10" s="60"/>
      <c r="J10" s="60"/>
      <c r="K10" s="46"/>
      <c r="L10" s="46"/>
      <c r="M10" s="46"/>
    </row>
  </sheetData>
  <sheetProtection/>
  <mergeCells count="7">
    <mergeCell ref="A1:M1"/>
    <mergeCell ref="A3:C3"/>
    <mergeCell ref="L3:M3"/>
    <mergeCell ref="B4:D4"/>
    <mergeCell ref="F4:M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A1" sqref="A1:M1"/>
    </sheetView>
  </sheetViews>
  <sheetFormatPr defaultColWidth="9.33203125" defaultRowHeight="11.25"/>
  <cols>
    <col min="1" max="1" width="24.16015625" style="30" customWidth="1"/>
    <col min="2" max="4" width="7.16015625" style="30" customWidth="1"/>
    <col min="5" max="5" width="11.5" style="30" bestFit="1" customWidth="1"/>
    <col min="6" max="10" width="14.33203125" style="30" customWidth="1"/>
    <col min="11" max="16384" width="9.33203125" style="30" customWidth="1"/>
  </cols>
  <sheetData>
    <row r="1" spans="1:13" ht="35.25" customHeight="1">
      <c r="A1" s="241" t="s">
        <v>535</v>
      </c>
      <c r="B1" s="241"/>
      <c r="C1" s="241"/>
      <c r="D1" s="241"/>
      <c r="E1" s="241"/>
      <c r="F1" s="241"/>
      <c r="G1" s="241"/>
      <c r="H1" s="241"/>
      <c r="I1" s="241"/>
      <c r="J1" s="241"/>
      <c r="K1" s="241"/>
      <c r="L1" s="241"/>
      <c r="M1" s="241"/>
    </row>
    <row r="2" spans="12:13" ht="15.75" customHeight="1">
      <c r="L2" s="220" t="s">
        <v>536</v>
      </c>
      <c r="M2" s="220"/>
    </row>
    <row r="3" spans="1:13" ht="22.5" customHeight="1">
      <c r="A3" s="248" t="s">
        <v>613</v>
      </c>
      <c r="B3" s="236"/>
      <c r="C3" s="236"/>
      <c r="D3" s="67"/>
      <c r="E3" s="67"/>
      <c r="F3" s="67"/>
      <c r="G3" s="67"/>
      <c r="H3" s="67"/>
      <c r="L3" s="221" t="s">
        <v>354</v>
      </c>
      <c r="M3" s="221"/>
    </row>
    <row r="4" spans="1:13" s="29" customFormat="1" ht="24" customHeight="1">
      <c r="A4" s="234" t="s">
        <v>375</v>
      </c>
      <c r="B4" s="234" t="s">
        <v>388</v>
      </c>
      <c r="C4" s="234"/>
      <c r="D4" s="234"/>
      <c r="E4" s="240" t="s">
        <v>389</v>
      </c>
      <c r="F4" s="240" t="s">
        <v>419</v>
      </c>
      <c r="G4" s="240"/>
      <c r="H4" s="240"/>
      <c r="I4" s="240"/>
      <c r="J4" s="240"/>
      <c r="K4" s="240"/>
      <c r="L4" s="240"/>
      <c r="M4" s="240"/>
    </row>
    <row r="5" spans="1:13" s="29" customFormat="1" ht="40.5" customHeight="1">
      <c r="A5" s="234"/>
      <c r="B5" s="38" t="s">
        <v>390</v>
      </c>
      <c r="C5" s="38" t="s">
        <v>391</v>
      </c>
      <c r="D5" s="37" t="s">
        <v>392</v>
      </c>
      <c r="E5" s="240"/>
      <c r="F5" s="37" t="s">
        <v>378</v>
      </c>
      <c r="G5" s="21" t="s">
        <v>422</v>
      </c>
      <c r="H5" s="21" t="s">
        <v>423</v>
      </c>
      <c r="I5" s="21" t="s">
        <v>424</v>
      </c>
      <c r="J5" s="21" t="s">
        <v>425</v>
      </c>
      <c r="K5" s="21" t="s">
        <v>426</v>
      </c>
      <c r="L5" s="21" t="s">
        <v>427</v>
      </c>
      <c r="M5" s="21" t="s">
        <v>428</v>
      </c>
    </row>
    <row r="6" spans="1:13" s="29" customFormat="1" ht="23.25" customHeight="1">
      <c r="A6" s="68"/>
      <c r="B6" s="69"/>
      <c r="C6" s="69"/>
      <c r="D6" s="69"/>
      <c r="E6" s="70" t="s">
        <v>378</v>
      </c>
      <c r="F6" s="71">
        <f>SUM(G6:J6)</f>
        <v>0</v>
      </c>
      <c r="G6" s="71">
        <f>SUM(G7:G14)</f>
        <v>0</v>
      </c>
      <c r="H6" s="71">
        <f>SUM(H7:H14)</f>
        <v>0</v>
      </c>
      <c r="I6" s="71">
        <f>SUM(I7:I14)</f>
        <v>0</v>
      </c>
      <c r="J6" s="71">
        <f>SUM(J7:J14)</f>
        <v>0</v>
      </c>
      <c r="K6" s="73"/>
      <c r="L6" s="73"/>
      <c r="M6" s="74"/>
    </row>
    <row r="7" spans="1:13" s="29" customFormat="1" ht="23.25" customHeight="1">
      <c r="A7" s="52"/>
      <c r="B7" s="27"/>
      <c r="C7" s="27"/>
      <c r="D7" s="27"/>
      <c r="E7" s="51"/>
      <c r="F7" s="60">
        <f>SUM(G7:J7)</f>
        <v>0</v>
      </c>
      <c r="G7" s="60"/>
      <c r="H7" s="60"/>
      <c r="I7" s="60"/>
      <c r="J7" s="60"/>
      <c r="K7" s="46"/>
      <c r="L7" s="46"/>
      <c r="M7" s="46"/>
    </row>
    <row r="8" spans="1:13" s="29" customFormat="1" ht="23.25" customHeight="1">
      <c r="A8" s="52"/>
      <c r="B8" s="27"/>
      <c r="C8" s="27"/>
      <c r="D8" s="27"/>
      <c r="E8" s="51"/>
      <c r="F8" s="60">
        <f aca="true" t="shared" si="0" ref="F8:F14">SUM(G8:J8)</f>
        <v>0</v>
      </c>
      <c r="G8" s="60"/>
      <c r="H8" s="60"/>
      <c r="I8" s="60"/>
      <c r="J8" s="60"/>
      <c r="K8" s="46"/>
      <c r="L8" s="46"/>
      <c r="M8" s="46"/>
    </row>
    <row r="9" spans="1:13" s="29" customFormat="1" ht="23.25" customHeight="1">
      <c r="A9" s="52"/>
      <c r="B9" s="27"/>
      <c r="C9" s="27"/>
      <c r="D9" s="27"/>
      <c r="E9" s="51"/>
      <c r="F9" s="60">
        <f t="shared" si="0"/>
        <v>0</v>
      </c>
      <c r="G9" s="60"/>
      <c r="H9" s="60"/>
      <c r="I9" s="60"/>
      <c r="J9" s="60"/>
      <c r="K9" s="46"/>
      <c r="L9" s="46"/>
      <c r="M9" s="46"/>
    </row>
    <row r="10" spans="1:13" s="29" customFormat="1" ht="23.25" customHeight="1">
      <c r="A10" s="52"/>
      <c r="B10" s="27"/>
      <c r="C10" s="27"/>
      <c r="D10" s="27"/>
      <c r="E10" s="51"/>
      <c r="F10" s="60">
        <f t="shared" si="0"/>
        <v>0</v>
      </c>
      <c r="G10" s="60"/>
      <c r="H10" s="60"/>
      <c r="I10" s="60"/>
      <c r="J10" s="60"/>
      <c r="K10" s="46"/>
      <c r="L10" s="46"/>
      <c r="M10" s="46"/>
    </row>
    <row r="11" spans="1:13" s="29" customFormat="1" ht="23.25" customHeight="1">
      <c r="A11" s="52"/>
      <c r="B11" s="27"/>
      <c r="C11" s="27"/>
      <c r="D11" s="27"/>
      <c r="E11" s="51"/>
      <c r="F11" s="60">
        <f t="shared" si="0"/>
        <v>0</v>
      </c>
      <c r="G11" s="60"/>
      <c r="H11" s="60"/>
      <c r="I11" s="60"/>
      <c r="J11" s="60"/>
      <c r="K11" s="46"/>
      <c r="L11" s="46"/>
      <c r="M11" s="46"/>
    </row>
    <row r="12" spans="1:13" s="29" customFormat="1" ht="23.25" customHeight="1">
      <c r="A12" s="52"/>
      <c r="B12" s="27"/>
      <c r="C12" s="27"/>
      <c r="D12" s="27"/>
      <c r="E12" s="51"/>
      <c r="F12" s="60">
        <f t="shared" si="0"/>
        <v>0</v>
      </c>
      <c r="G12" s="60"/>
      <c r="H12" s="60"/>
      <c r="I12" s="60"/>
      <c r="J12" s="60"/>
      <c r="K12" s="46"/>
      <c r="L12" s="46"/>
      <c r="M12" s="46"/>
    </row>
    <row r="13" spans="1:13" s="29" customFormat="1" ht="23.25" customHeight="1">
      <c r="A13" s="52"/>
      <c r="B13" s="27"/>
      <c r="C13" s="27"/>
      <c r="D13" s="27"/>
      <c r="E13" s="51"/>
      <c r="F13" s="60">
        <f t="shared" si="0"/>
        <v>0</v>
      </c>
      <c r="G13" s="60"/>
      <c r="H13" s="60"/>
      <c r="I13" s="60"/>
      <c r="J13" s="60"/>
      <c r="K13" s="46"/>
      <c r="L13" s="46"/>
      <c r="M13" s="46"/>
    </row>
    <row r="14" spans="1:13" s="29" customFormat="1" ht="23.25" customHeight="1">
      <c r="A14" s="52"/>
      <c r="B14" s="27"/>
      <c r="C14" s="27"/>
      <c r="D14" s="27"/>
      <c r="E14" s="51"/>
      <c r="F14" s="60">
        <f t="shared" si="0"/>
        <v>0</v>
      </c>
      <c r="G14" s="60"/>
      <c r="H14" s="60"/>
      <c r="I14" s="60"/>
      <c r="J14" s="60"/>
      <c r="K14" s="46"/>
      <c r="L14" s="46"/>
      <c r="M14" s="46"/>
    </row>
    <row r="15" spans="1:10" ht="42.75" customHeight="1">
      <c r="A15" s="171" t="s">
        <v>654</v>
      </c>
      <c r="B15" s="44"/>
      <c r="C15" s="44"/>
      <c r="D15" s="44"/>
      <c r="E15" s="44"/>
      <c r="F15" s="44"/>
      <c r="G15" s="44"/>
      <c r="H15" s="44"/>
      <c r="I15" s="44"/>
      <c r="J15" s="44"/>
    </row>
    <row r="16" ht="12">
      <c r="E16" s="44"/>
    </row>
    <row r="20" ht="12">
      <c r="G20" s="44"/>
    </row>
    <row r="21" ht="12">
      <c r="C21" s="44"/>
    </row>
  </sheetData>
  <sheetProtection/>
  <mergeCells count="8">
    <mergeCell ref="A4:A5"/>
    <mergeCell ref="E4:E5"/>
    <mergeCell ref="A1:M1"/>
    <mergeCell ref="L2:M2"/>
    <mergeCell ref="A3:C3"/>
    <mergeCell ref="L3:M3"/>
    <mergeCell ref="B4:D4"/>
    <mergeCell ref="F4:M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1">
      <selection activeCell="D12" sqref="D12"/>
    </sheetView>
  </sheetViews>
  <sheetFormatPr defaultColWidth="9.16015625" defaultRowHeight="11.25"/>
  <cols>
    <col min="1" max="1" width="34" style="30" customWidth="1"/>
    <col min="2" max="4" width="7.16015625" style="30" customWidth="1"/>
    <col min="5" max="5" width="23.33203125" style="30" customWidth="1"/>
    <col min="6" max="10" width="14.33203125" style="30" customWidth="1"/>
    <col min="11" max="11" width="13.83203125" style="30" customWidth="1"/>
    <col min="12" max="16384" width="9.16015625" style="30" customWidth="1"/>
  </cols>
  <sheetData>
    <row r="1" spans="1:13" ht="35.25" customHeight="1">
      <c r="A1" s="252" t="s">
        <v>595</v>
      </c>
      <c r="B1" s="241"/>
      <c r="C1" s="241"/>
      <c r="D1" s="241"/>
      <c r="E1" s="241"/>
      <c r="F1" s="241"/>
      <c r="G1" s="241"/>
      <c r="H1" s="241"/>
      <c r="I1" s="241"/>
      <c r="J1" s="241"/>
      <c r="K1" s="241"/>
      <c r="L1" s="241"/>
      <c r="M1" s="241"/>
    </row>
    <row r="2" spans="12:13" ht="15.75" customHeight="1">
      <c r="L2" s="220" t="s">
        <v>537</v>
      </c>
      <c r="M2" s="220"/>
    </row>
    <row r="3" spans="1:13" ht="22.5" customHeight="1">
      <c r="A3" s="248" t="s">
        <v>613</v>
      </c>
      <c r="B3" s="236"/>
      <c r="C3" s="236"/>
      <c r="D3" s="67"/>
      <c r="E3" s="67"/>
      <c r="F3" s="67"/>
      <c r="G3" s="67"/>
      <c r="H3" s="67"/>
      <c r="L3" s="221" t="s">
        <v>354</v>
      </c>
      <c r="M3" s="221"/>
    </row>
    <row r="4" spans="1:13" s="29" customFormat="1" ht="24" customHeight="1">
      <c r="A4" s="234" t="s">
        <v>375</v>
      </c>
      <c r="B4" s="234" t="s">
        <v>388</v>
      </c>
      <c r="C4" s="234"/>
      <c r="D4" s="234"/>
      <c r="E4" s="240" t="s">
        <v>389</v>
      </c>
      <c r="F4" s="240" t="s">
        <v>419</v>
      </c>
      <c r="G4" s="240"/>
      <c r="H4" s="240"/>
      <c r="I4" s="240"/>
      <c r="J4" s="240"/>
      <c r="K4" s="240"/>
      <c r="L4" s="240"/>
      <c r="M4" s="240"/>
    </row>
    <row r="5" spans="1:13" s="29" customFormat="1" ht="40.5" customHeight="1">
      <c r="A5" s="234"/>
      <c r="B5" s="38" t="s">
        <v>390</v>
      </c>
      <c r="C5" s="38" t="s">
        <v>391</v>
      </c>
      <c r="D5" s="37" t="s">
        <v>392</v>
      </c>
      <c r="E5" s="240"/>
      <c r="F5" s="37" t="s">
        <v>378</v>
      </c>
      <c r="G5" s="21" t="s">
        <v>422</v>
      </c>
      <c r="H5" s="21" t="s">
        <v>423</v>
      </c>
      <c r="I5" s="21" t="s">
        <v>424</v>
      </c>
      <c r="J5" s="21" t="s">
        <v>425</v>
      </c>
      <c r="K5" s="21" t="s">
        <v>426</v>
      </c>
      <c r="L5" s="21" t="s">
        <v>427</v>
      </c>
      <c r="M5" s="21" t="s">
        <v>428</v>
      </c>
    </row>
    <row r="6" spans="1:13" s="29" customFormat="1" ht="23.25" customHeight="1">
      <c r="A6" s="68"/>
      <c r="B6" s="69"/>
      <c r="C6" s="69"/>
      <c r="D6" s="69"/>
      <c r="E6" s="70" t="s">
        <v>378</v>
      </c>
      <c r="F6" s="71">
        <f>SUM(G6:M6)</f>
        <v>3772.64</v>
      </c>
      <c r="G6" s="71">
        <f aca="true" t="shared" si="0" ref="G6:M6">SUM(G7:G13)</f>
        <v>0</v>
      </c>
      <c r="H6" s="71">
        <f t="shared" si="0"/>
        <v>25.1</v>
      </c>
      <c r="I6" s="71">
        <f t="shared" si="0"/>
        <v>0</v>
      </c>
      <c r="J6" s="71">
        <f t="shared" si="0"/>
        <v>0</v>
      </c>
      <c r="K6" s="71">
        <f t="shared" si="0"/>
        <v>3747.54</v>
      </c>
      <c r="L6" s="71">
        <f t="shared" si="0"/>
        <v>0</v>
      </c>
      <c r="M6" s="71">
        <f t="shared" si="0"/>
        <v>0</v>
      </c>
    </row>
    <row r="7" spans="1:13" s="29" customFormat="1" ht="23.25" customHeight="1">
      <c r="A7" s="169" t="s">
        <v>648</v>
      </c>
      <c r="B7" s="154">
        <v>213</v>
      </c>
      <c r="C7" s="154">
        <v>1</v>
      </c>
      <c r="D7" s="154">
        <v>99</v>
      </c>
      <c r="E7" s="92" t="s">
        <v>610</v>
      </c>
      <c r="F7" s="60">
        <f>SUM(G7:M7)</f>
        <v>8</v>
      </c>
      <c r="G7" s="60"/>
      <c r="H7" s="60">
        <v>8</v>
      </c>
      <c r="I7" s="60"/>
      <c r="J7" s="60"/>
      <c r="K7" s="46"/>
      <c r="L7" s="46"/>
      <c r="M7" s="46"/>
    </row>
    <row r="8" spans="1:13" s="29" customFormat="1" ht="23.25" customHeight="1">
      <c r="A8" s="169" t="s">
        <v>656</v>
      </c>
      <c r="B8" s="154">
        <v>213</v>
      </c>
      <c r="C8" s="154">
        <v>1</v>
      </c>
      <c r="D8" s="154">
        <v>6</v>
      </c>
      <c r="E8" s="92" t="s">
        <v>602</v>
      </c>
      <c r="F8" s="60">
        <f>SUM(G8:M8)</f>
        <v>17.1</v>
      </c>
      <c r="G8" s="60"/>
      <c r="H8" s="60">
        <v>17.1</v>
      </c>
      <c r="I8" s="60"/>
      <c r="J8" s="60"/>
      <c r="K8" s="46"/>
      <c r="L8" s="46"/>
      <c r="M8" s="46"/>
    </row>
    <row r="9" spans="1:13" s="29" customFormat="1" ht="23.25" customHeight="1">
      <c r="A9" s="169" t="s">
        <v>658</v>
      </c>
      <c r="B9" s="154">
        <v>213</v>
      </c>
      <c r="C9" s="154">
        <v>1</v>
      </c>
      <c r="D9" s="154">
        <v>99</v>
      </c>
      <c r="E9" s="92" t="s">
        <v>610</v>
      </c>
      <c r="F9" s="60">
        <f>SUM(G9:M9)</f>
        <v>3747.54</v>
      </c>
      <c r="G9" s="60"/>
      <c r="H9" s="60"/>
      <c r="I9" s="60"/>
      <c r="J9" s="60"/>
      <c r="K9" s="112">
        <v>3747.54</v>
      </c>
      <c r="L9" s="46"/>
      <c r="M9" s="46"/>
    </row>
    <row r="10" spans="1:13" s="29" customFormat="1" ht="23.25" customHeight="1">
      <c r="A10" s="52"/>
      <c r="B10" s="27"/>
      <c r="C10" s="27"/>
      <c r="D10" s="27"/>
      <c r="E10" s="51"/>
      <c r="F10" s="60">
        <f>SUM(G10:J10)</f>
        <v>0</v>
      </c>
      <c r="G10" s="60"/>
      <c r="H10" s="60"/>
      <c r="I10" s="60"/>
      <c r="J10" s="60"/>
      <c r="K10" s="46"/>
      <c r="L10" s="46"/>
      <c r="M10" s="46"/>
    </row>
    <row r="11" spans="1:13" s="29" customFormat="1" ht="23.25" customHeight="1">
      <c r="A11" s="52"/>
      <c r="B11" s="27"/>
      <c r="C11" s="27"/>
      <c r="D11" s="27"/>
      <c r="E11" s="51"/>
      <c r="F11" s="60">
        <f>SUM(G11:J11)</f>
        <v>0</v>
      </c>
      <c r="G11" s="60"/>
      <c r="H11" s="60"/>
      <c r="I11" s="60"/>
      <c r="J11" s="60"/>
      <c r="K11" s="46"/>
      <c r="L11" s="46"/>
      <c r="M11" s="46"/>
    </row>
    <row r="12" spans="1:13" s="29" customFormat="1" ht="23.25" customHeight="1">
      <c r="A12" s="52"/>
      <c r="B12" s="27"/>
      <c r="C12" s="27"/>
      <c r="D12" s="27"/>
      <c r="E12" s="51"/>
      <c r="F12" s="60">
        <f>SUM(G12:J12)</f>
        <v>0</v>
      </c>
      <c r="G12" s="60"/>
      <c r="H12" s="60"/>
      <c r="I12" s="60"/>
      <c r="J12" s="60"/>
      <c r="K12" s="46"/>
      <c r="L12" s="46"/>
      <c r="M12" s="46"/>
    </row>
    <row r="13" spans="1:13" s="29" customFormat="1" ht="23.25" customHeight="1">
      <c r="A13" s="52"/>
      <c r="B13" s="27"/>
      <c r="C13" s="27"/>
      <c r="D13" s="27"/>
      <c r="E13" s="51"/>
      <c r="F13" s="60">
        <f>SUM(G13:J13)</f>
        <v>0</v>
      </c>
      <c r="G13" s="60"/>
      <c r="H13" s="60"/>
      <c r="I13" s="60"/>
      <c r="J13" s="60"/>
      <c r="K13" s="46"/>
      <c r="L13" s="46"/>
      <c r="M13" s="46"/>
    </row>
    <row r="14" spans="1:13" ht="14.25">
      <c r="A14" s="251"/>
      <c r="B14" s="251"/>
      <c r="C14" s="251"/>
      <c r="D14" s="251"/>
      <c r="E14" s="251"/>
      <c r="F14" s="251"/>
      <c r="G14" s="251"/>
      <c r="H14" s="251"/>
      <c r="I14" s="251"/>
      <c r="J14" s="251"/>
      <c r="K14" s="251"/>
      <c r="L14" s="251"/>
      <c r="M14" s="251"/>
    </row>
    <row r="15" ht="12">
      <c r="E15" s="44"/>
    </row>
    <row r="19" ht="12">
      <c r="G19" s="44"/>
    </row>
    <row r="20" ht="12">
      <c r="C20" s="44"/>
    </row>
  </sheetData>
  <sheetProtection/>
  <mergeCells count="9">
    <mergeCell ref="A14:M14"/>
    <mergeCell ref="A4:A5"/>
    <mergeCell ref="E4:E5"/>
    <mergeCell ref="A1:M1"/>
    <mergeCell ref="L2:M2"/>
    <mergeCell ref="A3:C3"/>
    <mergeCell ref="L3:M3"/>
    <mergeCell ref="B4:D4"/>
    <mergeCell ref="F4:M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M111"/>
  <sheetViews>
    <sheetView showGridLines="0" showZeros="0" zoomScalePageLayoutView="0" workbookViewId="0" topLeftCell="A118">
      <selection activeCell="D7" sqref="D7"/>
    </sheetView>
  </sheetViews>
  <sheetFormatPr defaultColWidth="9.16015625" defaultRowHeight="11.25"/>
  <cols>
    <col min="1" max="1" width="18.33203125" style="0" customWidth="1"/>
    <col min="2" max="2" width="37.33203125" style="0" customWidth="1"/>
    <col min="3" max="3" width="59.5" style="179" customWidth="1"/>
    <col min="4" max="4" width="11.83203125" style="0" customWidth="1"/>
    <col min="5" max="5" width="11.33203125" style="0" customWidth="1"/>
    <col min="6" max="9" width="11.5" style="0" customWidth="1"/>
    <col min="10" max="10" width="11.33203125" style="0" customWidth="1"/>
    <col min="11" max="11" width="9.5" style="0" customWidth="1"/>
    <col min="12" max="12" width="9.16015625" style="0" customWidth="1"/>
    <col min="13" max="13" width="13.66015625" style="0" customWidth="1"/>
  </cols>
  <sheetData>
    <row r="1" spans="1:13" ht="27">
      <c r="A1" s="232" t="s">
        <v>538</v>
      </c>
      <c r="B1" s="232"/>
      <c r="C1" s="232"/>
      <c r="D1" s="232"/>
      <c r="E1" s="232"/>
      <c r="F1" s="232"/>
      <c r="G1" s="232"/>
      <c r="H1" s="232"/>
      <c r="I1" s="232"/>
      <c r="J1" s="232"/>
      <c r="K1" s="232"/>
      <c r="L1" s="232"/>
      <c r="M1" s="232"/>
    </row>
    <row r="2" spans="1:13" ht="12">
      <c r="A2" s="30"/>
      <c r="B2" s="30"/>
      <c r="C2" s="176"/>
      <c r="D2" s="30"/>
      <c r="E2" s="30"/>
      <c r="F2" s="30"/>
      <c r="G2" s="30"/>
      <c r="H2" s="30"/>
      <c r="I2" s="30"/>
      <c r="M2" s="32" t="s">
        <v>539</v>
      </c>
    </row>
    <row r="3" spans="1:13" ht="12">
      <c r="A3" s="166" t="s">
        <v>641</v>
      </c>
      <c r="B3" s="30"/>
      <c r="C3" s="176"/>
      <c r="D3" s="30"/>
      <c r="E3" s="30"/>
      <c r="F3" s="30"/>
      <c r="G3" s="30"/>
      <c r="H3" s="30"/>
      <c r="I3" s="30"/>
      <c r="K3" s="30"/>
      <c r="M3" s="66" t="s">
        <v>354</v>
      </c>
    </row>
    <row r="4" spans="1:13" s="10" customFormat="1" ht="12">
      <c r="A4" s="215" t="s">
        <v>375</v>
      </c>
      <c r="B4" s="218" t="s">
        <v>540</v>
      </c>
      <c r="C4" s="254" t="s">
        <v>541</v>
      </c>
      <c r="D4" s="217" t="s">
        <v>410</v>
      </c>
      <c r="E4" s="217"/>
      <c r="F4" s="217"/>
      <c r="G4" s="217"/>
      <c r="H4" s="217"/>
      <c r="I4" s="217"/>
      <c r="J4" s="217"/>
      <c r="K4" s="217"/>
      <c r="L4" s="217"/>
      <c r="M4" s="217"/>
    </row>
    <row r="5" spans="1:13" s="10" customFormat="1" ht="12">
      <c r="A5" s="226"/>
      <c r="B5" s="253"/>
      <c r="C5" s="255"/>
      <c r="D5" s="218" t="s">
        <v>378</v>
      </c>
      <c r="E5" s="217" t="s">
        <v>359</v>
      </c>
      <c r="F5" s="217"/>
      <c r="G5" s="217" t="s">
        <v>582</v>
      </c>
      <c r="H5" s="217" t="s">
        <v>584</v>
      </c>
      <c r="I5" s="217" t="s">
        <v>586</v>
      </c>
      <c r="J5" s="217" t="s">
        <v>416</v>
      </c>
      <c r="K5" s="217" t="s">
        <v>589</v>
      </c>
      <c r="L5" s="217"/>
      <c r="M5" s="217" t="s">
        <v>591</v>
      </c>
    </row>
    <row r="6" spans="1:13" s="10" customFormat="1" ht="48">
      <c r="A6" s="216"/>
      <c r="B6" s="219"/>
      <c r="C6" s="256"/>
      <c r="D6" s="219"/>
      <c r="E6" s="53" t="s">
        <v>381</v>
      </c>
      <c r="F6" s="21" t="s">
        <v>382</v>
      </c>
      <c r="G6" s="217"/>
      <c r="H6" s="217"/>
      <c r="I6" s="217"/>
      <c r="J6" s="217"/>
      <c r="K6" s="53" t="s">
        <v>381</v>
      </c>
      <c r="L6" s="53" t="s">
        <v>593</v>
      </c>
      <c r="M6" s="217"/>
    </row>
    <row r="7" spans="1:13" ht="12">
      <c r="A7" s="24" t="s">
        <v>378</v>
      </c>
      <c r="B7" s="58"/>
      <c r="C7" s="177" t="s">
        <v>542</v>
      </c>
      <c r="D7" s="173">
        <v>5265.64</v>
      </c>
      <c r="E7" s="174">
        <v>1367.36</v>
      </c>
      <c r="F7" s="54"/>
      <c r="G7" s="54"/>
      <c r="H7" s="173">
        <v>3.8</v>
      </c>
      <c r="I7" s="173">
        <v>3771.48</v>
      </c>
      <c r="J7" s="54"/>
      <c r="K7" s="46"/>
      <c r="L7" s="55"/>
      <c r="M7" s="173">
        <v>123</v>
      </c>
    </row>
    <row r="8" spans="1:13" ht="22.5">
      <c r="A8" s="172" t="s">
        <v>639</v>
      </c>
      <c r="C8" s="178" t="s">
        <v>542</v>
      </c>
      <c r="D8" s="173">
        <v>312.75</v>
      </c>
      <c r="E8" s="174">
        <v>305.05</v>
      </c>
      <c r="F8" s="173">
        <v>0</v>
      </c>
      <c r="G8" s="173">
        <v>0</v>
      </c>
      <c r="H8" s="173">
        <v>0</v>
      </c>
      <c r="I8" s="173">
        <v>7.7</v>
      </c>
      <c r="J8" s="173">
        <v>0</v>
      </c>
      <c r="K8" s="173">
        <v>0</v>
      </c>
      <c r="L8" s="173"/>
      <c r="M8" s="173">
        <v>0</v>
      </c>
    </row>
    <row r="9" spans="1:13" ht="22.5">
      <c r="A9" s="175" t="s">
        <v>659</v>
      </c>
      <c r="B9" s="172" t="s">
        <v>660</v>
      </c>
      <c r="C9" s="178" t="s">
        <v>661</v>
      </c>
      <c r="D9" s="173">
        <v>5</v>
      </c>
      <c r="E9" s="174">
        <v>5</v>
      </c>
      <c r="F9" s="173">
        <v>0</v>
      </c>
      <c r="G9" s="173">
        <v>0</v>
      </c>
      <c r="H9" s="173">
        <v>0</v>
      </c>
      <c r="I9" s="173">
        <v>0</v>
      </c>
      <c r="J9" s="173">
        <v>0</v>
      </c>
      <c r="K9" s="173">
        <v>0</v>
      </c>
      <c r="L9" s="173"/>
      <c r="M9" s="173">
        <v>0</v>
      </c>
    </row>
    <row r="10" spans="1:13" ht="22.5">
      <c r="A10" s="175" t="s">
        <v>659</v>
      </c>
      <c r="B10" s="172" t="s">
        <v>662</v>
      </c>
      <c r="C10" s="178" t="s">
        <v>663</v>
      </c>
      <c r="D10" s="173">
        <v>19.8</v>
      </c>
      <c r="E10" s="174">
        <v>19.8</v>
      </c>
      <c r="F10" s="173">
        <v>0</v>
      </c>
      <c r="G10" s="173">
        <v>0</v>
      </c>
      <c r="H10" s="173">
        <v>0</v>
      </c>
      <c r="I10" s="173">
        <v>0</v>
      </c>
      <c r="J10" s="173">
        <v>0</v>
      </c>
      <c r="K10" s="173">
        <v>0</v>
      </c>
      <c r="L10" s="173"/>
      <c r="M10" s="173">
        <v>0</v>
      </c>
    </row>
    <row r="11" spans="1:13" ht="67.5">
      <c r="A11" s="175" t="s">
        <v>659</v>
      </c>
      <c r="B11" s="172" t="s">
        <v>664</v>
      </c>
      <c r="C11" s="178" t="s">
        <v>665</v>
      </c>
      <c r="D11" s="173">
        <v>50</v>
      </c>
      <c r="E11" s="174">
        <v>50</v>
      </c>
      <c r="F11" s="173">
        <v>0</v>
      </c>
      <c r="G11" s="173">
        <v>0</v>
      </c>
      <c r="H11" s="173">
        <v>0</v>
      </c>
      <c r="I11" s="173">
        <v>0</v>
      </c>
      <c r="J11" s="173">
        <v>0</v>
      </c>
      <c r="K11" s="173">
        <v>0</v>
      </c>
      <c r="L11" s="173"/>
      <c r="M11" s="173">
        <v>0</v>
      </c>
    </row>
    <row r="12" spans="1:13" ht="45">
      <c r="A12" s="175" t="s">
        <v>659</v>
      </c>
      <c r="B12" s="172" t="s">
        <v>666</v>
      </c>
      <c r="C12" s="178" t="s">
        <v>667</v>
      </c>
      <c r="D12" s="173">
        <v>60</v>
      </c>
      <c r="E12" s="174">
        <v>60</v>
      </c>
      <c r="F12" s="173">
        <v>0</v>
      </c>
      <c r="G12" s="173">
        <v>0</v>
      </c>
      <c r="H12" s="173">
        <v>0</v>
      </c>
      <c r="I12" s="173">
        <v>0</v>
      </c>
      <c r="J12" s="173">
        <v>0</v>
      </c>
      <c r="K12" s="173">
        <v>0</v>
      </c>
      <c r="L12" s="173"/>
      <c r="M12" s="173">
        <v>0</v>
      </c>
    </row>
    <row r="13" spans="1:13" ht="90">
      <c r="A13" s="175" t="s">
        <v>659</v>
      </c>
      <c r="B13" s="172" t="s">
        <v>668</v>
      </c>
      <c r="C13" s="178" t="s">
        <v>669</v>
      </c>
      <c r="D13" s="173">
        <v>5</v>
      </c>
      <c r="E13" s="174">
        <v>5</v>
      </c>
      <c r="F13" s="173">
        <v>0</v>
      </c>
      <c r="G13" s="173">
        <v>0</v>
      </c>
      <c r="H13" s="173">
        <v>0</v>
      </c>
      <c r="I13" s="173">
        <v>0</v>
      </c>
      <c r="J13" s="173">
        <v>0</v>
      </c>
      <c r="K13" s="173">
        <v>0</v>
      </c>
      <c r="L13" s="173"/>
      <c r="M13" s="173">
        <v>0</v>
      </c>
    </row>
    <row r="14" spans="1:13" ht="90">
      <c r="A14" s="175" t="s">
        <v>659</v>
      </c>
      <c r="B14" s="172" t="s">
        <v>670</v>
      </c>
      <c r="C14" s="178" t="s">
        <v>671</v>
      </c>
      <c r="D14" s="173">
        <v>55.6</v>
      </c>
      <c r="E14" s="174">
        <v>55.6</v>
      </c>
      <c r="F14" s="173">
        <v>0</v>
      </c>
      <c r="G14" s="173">
        <v>0</v>
      </c>
      <c r="H14" s="173">
        <v>0</v>
      </c>
      <c r="I14" s="173">
        <v>0</v>
      </c>
      <c r="J14" s="173">
        <v>0</v>
      </c>
      <c r="K14" s="173">
        <v>0</v>
      </c>
      <c r="L14" s="173"/>
      <c r="M14" s="173">
        <v>0</v>
      </c>
    </row>
    <row r="15" spans="1:13" ht="33.75">
      <c r="A15" s="175" t="s">
        <v>659</v>
      </c>
      <c r="B15" s="172" t="s">
        <v>672</v>
      </c>
      <c r="C15" s="178" t="s">
        <v>673</v>
      </c>
      <c r="D15" s="173">
        <v>17.1</v>
      </c>
      <c r="E15" s="174">
        <v>17.1</v>
      </c>
      <c r="F15" s="173">
        <v>0</v>
      </c>
      <c r="G15" s="173">
        <v>0</v>
      </c>
      <c r="H15" s="173">
        <v>0</v>
      </c>
      <c r="I15" s="173">
        <v>0</v>
      </c>
      <c r="J15" s="173">
        <v>0</v>
      </c>
      <c r="K15" s="173">
        <v>0</v>
      </c>
      <c r="L15" s="173"/>
      <c r="M15" s="173">
        <v>0</v>
      </c>
    </row>
    <row r="16" spans="1:13" ht="56.25">
      <c r="A16" s="175" t="s">
        <v>659</v>
      </c>
      <c r="B16" s="172" t="s">
        <v>674</v>
      </c>
      <c r="C16" s="178" t="s">
        <v>675</v>
      </c>
      <c r="D16" s="173">
        <v>31.39</v>
      </c>
      <c r="E16" s="174">
        <v>24.74</v>
      </c>
      <c r="F16" s="173">
        <v>0</v>
      </c>
      <c r="G16" s="173">
        <v>0</v>
      </c>
      <c r="H16" s="173">
        <v>0</v>
      </c>
      <c r="I16" s="173">
        <v>6.65</v>
      </c>
      <c r="J16" s="173">
        <v>0</v>
      </c>
      <c r="K16" s="173">
        <v>0</v>
      </c>
      <c r="L16" s="173"/>
      <c r="M16" s="173">
        <v>0</v>
      </c>
    </row>
    <row r="17" spans="1:13" ht="56.25">
      <c r="A17" s="175" t="s">
        <v>659</v>
      </c>
      <c r="B17" s="172" t="s">
        <v>676</v>
      </c>
      <c r="C17" s="178" t="s">
        <v>677</v>
      </c>
      <c r="D17" s="173">
        <v>1.05</v>
      </c>
      <c r="E17" s="174">
        <v>0</v>
      </c>
      <c r="F17" s="173">
        <v>0</v>
      </c>
      <c r="G17" s="173">
        <v>0</v>
      </c>
      <c r="H17" s="173">
        <v>0</v>
      </c>
      <c r="I17" s="173">
        <v>1.05</v>
      </c>
      <c r="J17" s="173">
        <v>0</v>
      </c>
      <c r="K17" s="173">
        <v>0</v>
      </c>
      <c r="L17" s="173"/>
      <c r="M17" s="173">
        <v>0</v>
      </c>
    </row>
    <row r="18" spans="1:13" ht="101.25">
      <c r="A18" s="175" t="s">
        <v>659</v>
      </c>
      <c r="B18" s="172" t="s">
        <v>678</v>
      </c>
      <c r="C18" s="178" t="s">
        <v>679</v>
      </c>
      <c r="D18" s="173">
        <v>12.51</v>
      </c>
      <c r="E18" s="174">
        <v>12.51</v>
      </c>
      <c r="F18" s="173">
        <v>0</v>
      </c>
      <c r="G18" s="173">
        <v>0</v>
      </c>
      <c r="H18" s="173">
        <v>0</v>
      </c>
      <c r="I18" s="173">
        <v>0</v>
      </c>
      <c r="J18" s="173">
        <v>0</v>
      </c>
      <c r="K18" s="173">
        <v>0</v>
      </c>
      <c r="L18" s="173"/>
      <c r="M18" s="173">
        <v>0</v>
      </c>
    </row>
    <row r="19" spans="1:13" ht="45">
      <c r="A19" s="175" t="s">
        <v>659</v>
      </c>
      <c r="B19" s="172" t="s">
        <v>680</v>
      </c>
      <c r="C19" s="178" t="s">
        <v>681</v>
      </c>
      <c r="D19" s="173">
        <v>6</v>
      </c>
      <c r="E19" s="174">
        <v>6</v>
      </c>
      <c r="F19" s="173">
        <v>0</v>
      </c>
      <c r="G19" s="173">
        <v>0</v>
      </c>
      <c r="H19" s="173">
        <v>0</v>
      </c>
      <c r="I19" s="173">
        <v>0</v>
      </c>
      <c r="J19" s="173">
        <v>0</v>
      </c>
      <c r="K19" s="173">
        <v>0</v>
      </c>
      <c r="L19" s="173"/>
      <c r="M19" s="173">
        <v>0</v>
      </c>
    </row>
    <row r="20" spans="1:13" ht="67.5">
      <c r="A20" s="175" t="s">
        <v>659</v>
      </c>
      <c r="B20" s="172" t="s">
        <v>682</v>
      </c>
      <c r="C20" s="178" t="s">
        <v>683</v>
      </c>
      <c r="D20" s="173">
        <v>2.3</v>
      </c>
      <c r="E20" s="174">
        <v>2.3</v>
      </c>
      <c r="F20" s="173">
        <v>0</v>
      </c>
      <c r="G20" s="173">
        <v>0</v>
      </c>
      <c r="H20" s="173">
        <v>0</v>
      </c>
      <c r="I20" s="173">
        <v>0</v>
      </c>
      <c r="J20" s="173">
        <v>0</v>
      </c>
      <c r="K20" s="173">
        <v>0</v>
      </c>
      <c r="L20" s="173"/>
      <c r="M20" s="173">
        <v>0</v>
      </c>
    </row>
    <row r="21" spans="1:13" ht="56.25">
      <c r="A21" s="175" t="s">
        <v>659</v>
      </c>
      <c r="B21" s="172" t="s">
        <v>684</v>
      </c>
      <c r="C21" s="178" t="s">
        <v>685</v>
      </c>
      <c r="D21" s="173">
        <v>5</v>
      </c>
      <c r="E21" s="174">
        <v>5</v>
      </c>
      <c r="F21" s="173">
        <v>0</v>
      </c>
      <c r="G21" s="173">
        <v>0</v>
      </c>
      <c r="H21" s="173">
        <v>0</v>
      </c>
      <c r="I21" s="173">
        <v>0</v>
      </c>
      <c r="J21" s="173">
        <v>0</v>
      </c>
      <c r="K21" s="173">
        <v>0</v>
      </c>
      <c r="L21" s="173"/>
      <c r="M21" s="173">
        <v>0</v>
      </c>
    </row>
    <row r="22" spans="1:13" ht="22.5">
      <c r="A22" s="175" t="s">
        <v>659</v>
      </c>
      <c r="B22" s="172" t="s">
        <v>686</v>
      </c>
      <c r="C22" s="178" t="s">
        <v>687</v>
      </c>
      <c r="D22" s="173">
        <v>2</v>
      </c>
      <c r="E22" s="174">
        <v>2</v>
      </c>
      <c r="F22" s="173">
        <v>0</v>
      </c>
      <c r="G22" s="173">
        <v>0</v>
      </c>
      <c r="H22" s="173">
        <v>0</v>
      </c>
      <c r="I22" s="173">
        <v>0</v>
      </c>
      <c r="J22" s="173">
        <v>0</v>
      </c>
      <c r="K22" s="173">
        <v>0</v>
      </c>
      <c r="L22" s="173"/>
      <c r="M22" s="173">
        <v>0</v>
      </c>
    </row>
    <row r="23" spans="1:13" ht="45">
      <c r="A23" s="175" t="s">
        <v>659</v>
      </c>
      <c r="B23" s="172" t="s">
        <v>688</v>
      </c>
      <c r="C23" s="178" t="s">
        <v>689</v>
      </c>
      <c r="D23" s="173">
        <v>5</v>
      </c>
      <c r="E23" s="174">
        <v>5</v>
      </c>
      <c r="F23" s="173">
        <v>0</v>
      </c>
      <c r="G23" s="173">
        <v>0</v>
      </c>
      <c r="H23" s="173">
        <v>0</v>
      </c>
      <c r="I23" s="173">
        <v>0</v>
      </c>
      <c r="J23" s="173">
        <v>0</v>
      </c>
      <c r="K23" s="173">
        <v>0</v>
      </c>
      <c r="L23" s="173"/>
      <c r="M23" s="173">
        <v>0</v>
      </c>
    </row>
    <row r="24" spans="1:13" ht="33.75">
      <c r="A24" s="175" t="s">
        <v>659</v>
      </c>
      <c r="B24" s="172" t="s">
        <v>690</v>
      </c>
      <c r="C24" s="178" t="s">
        <v>691</v>
      </c>
      <c r="D24" s="173">
        <v>5</v>
      </c>
      <c r="E24" s="174">
        <v>5</v>
      </c>
      <c r="F24" s="173">
        <v>0</v>
      </c>
      <c r="G24" s="173">
        <v>0</v>
      </c>
      <c r="H24" s="173">
        <v>0</v>
      </c>
      <c r="I24" s="173">
        <v>0</v>
      </c>
      <c r="J24" s="173">
        <v>0</v>
      </c>
      <c r="K24" s="173">
        <v>0</v>
      </c>
      <c r="L24" s="173"/>
      <c r="M24" s="173">
        <v>0</v>
      </c>
    </row>
    <row r="25" spans="1:13" ht="33.75">
      <c r="A25" s="175" t="s">
        <v>659</v>
      </c>
      <c r="B25" s="172" t="s">
        <v>692</v>
      </c>
      <c r="C25" s="178" t="s">
        <v>693</v>
      </c>
      <c r="D25" s="173">
        <v>5</v>
      </c>
      <c r="E25" s="174">
        <v>5</v>
      </c>
      <c r="F25" s="173">
        <v>0</v>
      </c>
      <c r="G25" s="173">
        <v>0</v>
      </c>
      <c r="H25" s="173">
        <v>0</v>
      </c>
      <c r="I25" s="173">
        <v>0</v>
      </c>
      <c r="J25" s="173">
        <v>0</v>
      </c>
      <c r="K25" s="173">
        <v>0</v>
      </c>
      <c r="L25" s="173"/>
      <c r="M25" s="173">
        <v>0</v>
      </c>
    </row>
    <row r="26" spans="1:13" ht="22.5">
      <c r="A26" s="175" t="s">
        <v>659</v>
      </c>
      <c r="B26" s="172" t="s">
        <v>694</v>
      </c>
      <c r="C26" s="178" t="s">
        <v>695</v>
      </c>
      <c r="D26" s="173">
        <v>5</v>
      </c>
      <c r="E26" s="174">
        <v>5</v>
      </c>
      <c r="F26" s="173">
        <v>0</v>
      </c>
      <c r="G26" s="173">
        <v>0</v>
      </c>
      <c r="H26" s="173">
        <v>0</v>
      </c>
      <c r="I26" s="173">
        <v>0</v>
      </c>
      <c r="J26" s="173">
        <v>0</v>
      </c>
      <c r="K26" s="173">
        <v>0</v>
      </c>
      <c r="L26" s="173"/>
      <c r="M26" s="173">
        <v>0</v>
      </c>
    </row>
    <row r="27" spans="1:13" ht="33.75">
      <c r="A27" s="175" t="s">
        <v>659</v>
      </c>
      <c r="B27" s="172" t="s">
        <v>696</v>
      </c>
      <c r="C27" s="178" t="s">
        <v>697</v>
      </c>
      <c r="D27" s="173">
        <v>15</v>
      </c>
      <c r="E27" s="174">
        <v>15</v>
      </c>
      <c r="F27" s="173">
        <v>0</v>
      </c>
      <c r="G27" s="173">
        <v>0</v>
      </c>
      <c r="H27" s="173">
        <v>0</v>
      </c>
      <c r="I27" s="173">
        <v>0</v>
      </c>
      <c r="J27" s="173">
        <v>0</v>
      </c>
      <c r="K27" s="173">
        <v>0</v>
      </c>
      <c r="L27" s="173"/>
      <c r="M27" s="173">
        <v>0</v>
      </c>
    </row>
    <row r="28" spans="1:13" ht="33.75">
      <c r="A28" s="175" t="s">
        <v>659</v>
      </c>
      <c r="B28" s="172" t="s">
        <v>698</v>
      </c>
      <c r="C28" s="178" t="s">
        <v>699</v>
      </c>
      <c r="D28" s="173">
        <v>5</v>
      </c>
      <c r="E28" s="174">
        <v>5</v>
      </c>
      <c r="F28" s="173">
        <v>0</v>
      </c>
      <c r="G28" s="173">
        <v>0</v>
      </c>
      <c r="H28" s="173">
        <v>0</v>
      </c>
      <c r="I28" s="173">
        <v>0</v>
      </c>
      <c r="J28" s="173">
        <v>0</v>
      </c>
      <c r="K28" s="173">
        <v>0</v>
      </c>
      <c r="L28" s="173"/>
      <c r="M28" s="173">
        <v>0</v>
      </c>
    </row>
    <row r="29" spans="1:13" ht="11.25">
      <c r="A29" s="175" t="s">
        <v>830</v>
      </c>
      <c r="B29" s="172"/>
      <c r="C29" s="178" t="s">
        <v>542</v>
      </c>
      <c r="D29" s="173">
        <v>26.9</v>
      </c>
      <c r="E29" s="174">
        <v>26.9</v>
      </c>
      <c r="F29" s="173">
        <v>0</v>
      </c>
      <c r="G29" s="173">
        <v>0</v>
      </c>
      <c r="H29" s="173">
        <v>0</v>
      </c>
      <c r="I29" s="173">
        <v>0</v>
      </c>
      <c r="J29" s="173">
        <v>0</v>
      </c>
      <c r="K29" s="173">
        <v>0</v>
      </c>
      <c r="L29" s="173"/>
      <c r="M29" s="173">
        <v>0</v>
      </c>
    </row>
    <row r="30" spans="1:13" ht="11.25">
      <c r="A30" s="175" t="s">
        <v>659</v>
      </c>
      <c r="B30" s="172" t="s">
        <v>700</v>
      </c>
      <c r="C30" s="178" t="s">
        <v>701</v>
      </c>
      <c r="D30" s="173">
        <v>2.9</v>
      </c>
      <c r="E30" s="174">
        <v>2.9</v>
      </c>
      <c r="F30" s="173">
        <v>0</v>
      </c>
      <c r="G30" s="173">
        <v>0</v>
      </c>
      <c r="H30" s="173">
        <v>0</v>
      </c>
      <c r="I30" s="173">
        <v>0</v>
      </c>
      <c r="J30" s="173">
        <v>0</v>
      </c>
      <c r="K30" s="173">
        <v>0</v>
      </c>
      <c r="L30" s="173"/>
      <c r="M30" s="173">
        <v>0</v>
      </c>
    </row>
    <row r="31" spans="1:13" ht="112.5">
      <c r="A31" s="175" t="s">
        <v>659</v>
      </c>
      <c r="B31" s="172" t="s">
        <v>702</v>
      </c>
      <c r="C31" s="178" t="s">
        <v>703</v>
      </c>
      <c r="D31" s="173">
        <v>10</v>
      </c>
      <c r="E31" s="174">
        <v>10</v>
      </c>
      <c r="F31" s="173">
        <v>0</v>
      </c>
      <c r="G31" s="173">
        <v>0</v>
      </c>
      <c r="H31" s="173">
        <v>0</v>
      </c>
      <c r="I31" s="173">
        <v>0</v>
      </c>
      <c r="J31" s="173">
        <v>0</v>
      </c>
      <c r="K31" s="173">
        <v>0</v>
      </c>
      <c r="L31" s="173"/>
      <c r="M31" s="173">
        <v>0</v>
      </c>
    </row>
    <row r="32" spans="1:13" ht="45">
      <c r="A32" s="175" t="s">
        <v>659</v>
      </c>
      <c r="B32" s="172" t="s">
        <v>704</v>
      </c>
      <c r="C32" s="178" t="s">
        <v>705</v>
      </c>
      <c r="D32" s="173">
        <v>8</v>
      </c>
      <c r="E32" s="174">
        <v>8</v>
      </c>
      <c r="F32" s="173">
        <v>0</v>
      </c>
      <c r="G32" s="173">
        <v>0</v>
      </c>
      <c r="H32" s="173">
        <v>0</v>
      </c>
      <c r="I32" s="173">
        <v>0</v>
      </c>
      <c r="J32" s="173">
        <v>0</v>
      </c>
      <c r="K32" s="173">
        <v>0</v>
      </c>
      <c r="L32" s="173"/>
      <c r="M32" s="173">
        <v>0</v>
      </c>
    </row>
    <row r="33" spans="1:13" ht="45">
      <c r="A33" s="175" t="s">
        <v>659</v>
      </c>
      <c r="B33" s="172" t="s">
        <v>706</v>
      </c>
      <c r="C33" s="178" t="s">
        <v>707</v>
      </c>
      <c r="D33" s="173">
        <v>4</v>
      </c>
      <c r="E33" s="174">
        <v>4</v>
      </c>
      <c r="F33" s="173">
        <v>0</v>
      </c>
      <c r="G33" s="173">
        <v>0</v>
      </c>
      <c r="H33" s="173">
        <v>0</v>
      </c>
      <c r="I33" s="173">
        <v>0</v>
      </c>
      <c r="J33" s="173">
        <v>0</v>
      </c>
      <c r="K33" s="173">
        <v>0</v>
      </c>
      <c r="L33" s="173"/>
      <c r="M33" s="173">
        <v>0</v>
      </c>
    </row>
    <row r="34" spans="1:13" ht="56.25">
      <c r="A34" s="175" t="s">
        <v>659</v>
      </c>
      <c r="B34" s="172" t="s">
        <v>708</v>
      </c>
      <c r="C34" s="178" t="s">
        <v>709</v>
      </c>
      <c r="D34" s="173">
        <v>2</v>
      </c>
      <c r="E34" s="174">
        <v>2</v>
      </c>
      <c r="F34" s="173">
        <v>0</v>
      </c>
      <c r="G34" s="173">
        <v>0</v>
      </c>
      <c r="H34" s="173">
        <v>0</v>
      </c>
      <c r="I34" s="173">
        <v>0</v>
      </c>
      <c r="J34" s="173">
        <v>0</v>
      </c>
      <c r="K34" s="173">
        <v>0</v>
      </c>
      <c r="L34" s="173"/>
      <c r="M34" s="173">
        <v>0</v>
      </c>
    </row>
    <row r="35" spans="1:13" ht="11.25">
      <c r="A35" s="175" t="s">
        <v>831</v>
      </c>
      <c r="B35" s="172"/>
      <c r="C35" s="178" t="s">
        <v>542</v>
      </c>
      <c r="D35" s="173">
        <v>5</v>
      </c>
      <c r="E35" s="174">
        <v>5</v>
      </c>
      <c r="F35" s="173">
        <v>0</v>
      </c>
      <c r="G35" s="173">
        <v>0</v>
      </c>
      <c r="H35" s="173">
        <v>0</v>
      </c>
      <c r="I35" s="173">
        <v>0</v>
      </c>
      <c r="J35" s="173">
        <v>0</v>
      </c>
      <c r="K35" s="173">
        <v>0</v>
      </c>
      <c r="L35" s="173"/>
      <c r="M35" s="173">
        <v>0</v>
      </c>
    </row>
    <row r="36" spans="1:13" ht="22.5">
      <c r="A36" s="175" t="s">
        <v>659</v>
      </c>
      <c r="B36" s="172" t="s">
        <v>700</v>
      </c>
      <c r="C36" s="178" t="s">
        <v>710</v>
      </c>
      <c r="D36" s="173">
        <v>0.45</v>
      </c>
      <c r="E36" s="174">
        <v>0.45</v>
      </c>
      <c r="F36" s="173">
        <v>0</v>
      </c>
      <c r="G36" s="173">
        <v>0</v>
      </c>
      <c r="H36" s="173">
        <v>0</v>
      </c>
      <c r="I36" s="173">
        <v>0</v>
      </c>
      <c r="J36" s="173">
        <v>0</v>
      </c>
      <c r="K36" s="173">
        <v>0</v>
      </c>
      <c r="L36" s="173"/>
      <c r="M36" s="173">
        <v>0</v>
      </c>
    </row>
    <row r="37" spans="1:13" ht="45">
      <c r="A37" s="175" t="s">
        <v>659</v>
      </c>
      <c r="B37" s="172" t="s">
        <v>711</v>
      </c>
      <c r="C37" s="178" t="s">
        <v>712</v>
      </c>
      <c r="D37" s="173">
        <v>4.55</v>
      </c>
      <c r="E37" s="174">
        <v>4.55</v>
      </c>
      <c r="F37" s="173">
        <v>0</v>
      </c>
      <c r="G37" s="173">
        <v>0</v>
      </c>
      <c r="H37" s="173">
        <v>0</v>
      </c>
      <c r="I37" s="173">
        <v>0</v>
      </c>
      <c r="J37" s="173">
        <v>0</v>
      </c>
      <c r="K37" s="173">
        <v>0</v>
      </c>
      <c r="L37" s="173"/>
      <c r="M37" s="173">
        <v>0</v>
      </c>
    </row>
    <row r="38" spans="1:13" ht="11.25">
      <c r="A38" s="175" t="s">
        <v>616</v>
      </c>
      <c r="B38" s="172"/>
      <c r="C38" s="178" t="s">
        <v>542</v>
      </c>
      <c r="D38" s="173">
        <v>17.8</v>
      </c>
      <c r="E38" s="174">
        <v>14</v>
      </c>
      <c r="F38" s="173">
        <v>0</v>
      </c>
      <c r="G38" s="173">
        <v>0</v>
      </c>
      <c r="H38" s="173">
        <v>3.8</v>
      </c>
      <c r="I38" s="173">
        <v>0</v>
      </c>
      <c r="J38" s="173">
        <v>0</v>
      </c>
      <c r="K38" s="173">
        <v>0</v>
      </c>
      <c r="L38" s="173"/>
      <c r="M38" s="173">
        <v>0</v>
      </c>
    </row>
    <row r="39" spans="1:13" ht="146.25">
      <c r="A39" s="175" t="s">
        <v>659</v>
      </c>
      <c r="B39" s="172" t="s">
        <v>713</v>
      </c>
      <c r="C39" s="178" t="s">
        <v>714</v>
      </c>
      <c r="D39" s="173">
        <v>17.8</v>
      </c>
      <c r="E39" s="174">
        <v>14</v>
      </c>
      <c r="F39" s="173">
        <v>0</v>
      </c>
      <c r="G39" s="173">
        <v>0</v>
      </c>
      <c r="H39" s="173">
        <v>3.8</v>
      </c>
      <c r="I39" s="173">
        <v>0</v>
      </c>
      <c r="J39" s="173">
        <v>0</v>
      </c>
      <c r="K39" s="173">
        <v>0</v>
      </c>
      <c r="L39" s="173"/>
      <c r="M39" s="173">
        <v>0</v>
      </c>
    </row>
    <row r="40" spans="1:13" ht="22.5">
      <c r="A40" s="172" t="s">
        <v>617</v>
      </c>
      <c r="C40" s="178" t="s">
        <v>542</v>
      </c>
      <c r="D40" s="173">
        <v>25</v>
      </c>
      <c r="E40" s="174">
        <v>25</v>
      </c>
      <c r="F40" s="173">
        <v>0</v>
      </c>
      <c r="G40" s="173">
        <v>0</v>
      </c>
      <c r="H40" s="173">
        <v>0</v>
      </c>
      <c r="I40" s="173">
        <v>0</v>
      </c>
      <c r="J40" s="173">
        <v>0</v>
      </c>
      <c r="K40" s="173">
        <v>0</v>
      </c>
      <c r="L40" s="173"/>
      <c r="M40" s="173">
        <v>0</v>
      </c>
    </row>
    <row r="41" spans="1:13" ht="56.25">
      <c r="A41" s="175" t="s">
        <v>659</v>
      </c>
      <c r="B41" s="172" t="s">
        <v>715</v>
      </c>
      <c r="C41" s="178" t="s">
        <v>716</v>
      </c>
      <c r="D41" s="173">
        <v>10</v>
      </c>
      <c r="E41" s="174">
        <v>10</v>
      </c>
      <c r="F41" s="173">
        <v>0</v>
      </c>
      <c r="G41" s="173">
        <v>0</v>
      </c>
      <c r="H41" s="173">
        <v>0</v>
      </c>
      <c r="I41" s="173">
        <v>0</v>
      </c>
      <c r="J41" s="173">
        <v>0</v>
      </c>
      <c r="K41" s="173">
        <v>0</v>
      </c>
      <c r="L41" s="173"/>
      <c r="M41" s="173">
        <v>0</v>
      </c>
    </row>
    <row r="42" spans="1:13" ht="22.5">
      <c r="A42" s="175" t="s">
        <v>659</v>
      </c>
      <c r="B42" s="172" t="s">
        <v>717</v>
      </c>
      <c r="C42" s="178" t="s">
        <v>718</v>
      </c>
      <c r="D42" s="173">
        <v>5</v>
      </c>
      <c r="E42" s="174">
        <v>5</v>
      </c>
      <c r="F42" s="173">
        <v>0</v>
      </c>
      <c r="G42" s="173">
        <v>0</v>
      </c>
      <c r="H42" s="173">
        <v>0</v>
      </c>
      <c r="I42" s="173">
        <v>0</v>
      </c>
      <c r="J42" s="173">
        <v>0</v>
      </c>
      <c r="K42" s="173">
        <v>0</v>
      </c>
      <c r="L42" s="173"/>
      <c r="M42" s="173">
        <v>0</v>
      </c>
    </row>
    <row r="43" spans="1:13" ht="33.75">
      <c r="A43" s="175" t="s">
        <v>659</v>
      </c>
      <c r="B43" s="172" t="s">
        <v>719</v>
      </c>
      <c r="C43" s="178" t="s">
        <v>720</v>
      </c>
      <c r="D43" s="173">
        <v>5</v>
      </c>
      <c r="E43" s="174">
        <v>5</v>
      </c>
      <c r="F43" s="173">
        <v>0</v>
      </c>
      <c r="G43" s="173">
        <v>0</v>
      </c>
      <c r="H43" s="173">
        <v>0</v>
      </c>
      <c r="I43" s="173">
        <v>0</v>
      </c>
      <c r="J43" s="173">
        <v>0</v>
      </c>
      <c r="K43" s="173">
        <v>0</v>
      </c>
      <c r="L43" s="173"/>
      <c r="M43" s="173">
        <v>0</v>
      </c>
    </row>
    <row r="44" spans="1:13" ht="33.75">
      <c r="A44" s="175" t="s">
        <v>659</v>
      </c>
      <c r="B44" s="172" t="s">
        <v>721</v>
      </c>
      <c r="C44" s="178" t="s">
        <v>722</v>
      </c>
      <c r="D44" s="173">
        <v>5</v>
      </c>
      <c r="E44" s="174">
        <v>5</v>
      </c>
      <c r="F44" s="173">
        <v>0</v>
      </c>
      <c r="G44" s="173">
        <v>0</v>
      </c>
      <c r="H44" s="173">
        <v>0</v>
      </c>
      <c r="I44" s="173">
        <v>0</v>
      </c>
      <c r="J44" s="173">
        <v>0</v>
      </c>
      <c r="K44" s="173">
        <v>0</v>
      </c>
      <c r="L44" s="173"/>
      <c r="M44" s="173">
        <v>0</v>
      </c>
    </row>
    <row r="45" spans="1:13" ht="22.5">
      <c r="A45" s="172" t="s">
        <v>618</v>
      </c>
      <c r="C45" s="178" t="s">
        <v>542</v>
      </c>
      <c r="D45" s="173">
        <v>276.88</v>
      </c>
      <c r="E45" s="174">
        <v>153.88</v>
      </c>
      <c r="F45" s="173">
        <v>0</v>
      </c>
      <c r="G45" s="173">
        <v>0</v>
      </c>
      <c r="H45" s="173">
        <v>0</v>
      </c>
      <c r="I45" s="173">
        <v>0</v>
      </c>
      <c r="J45" s="173">
        <v>0</v>
      </c>
      <c r="K45" s="173">
        <v>0</v>
      </c>
      <c r="L45" s="173"/>
      <c r="M45" s="173">
        <v>123</v>
      </c>
    </row>
    <row r="46" spans="1:13" ht="45">
      <c r="A46" s="175" t="s">
        <v>659</v>
      </c>
      <c r="B46" s="172" t="s">
        <v>723</v>
      </c>
      <c r="C46" s="178" t="s">
        <v>724</v>
      </c>
      <c r="D46" s="173">
        <v>50.28</v>
      </c>
      <c r="E46" s="174">
        <v>50.28</v>
      </c>
      <c r="F46" s="173">
        <v>0</v>
      </c>
      <c r="G46" s="173">
        <v>0</v>
      </c>
      <c r="H46" s="173">
        <v>0</v>
      </c>
      <c r="I46" s="173">
        <v>0</v>
      </c>
      <c r="J46" s="173">
        <v>0</v>
      </c>
      <c r="K46" s="173">
        <v>0</v>
      </c>
      <c r="L46" s="173"/>
      <c r="M46" s="173">
        <v>0</v>
      </c>
    </row>
    <row r="47" spans="1:13" ht="45">
      <c r="A47" s="175" t="s">
        <v>659</v>
      </c>
      <c r="B47" s="172" t="s">
        <v>725</v>
      </c>
      <c r="C47" s="178" t="s">
        <v>726</v>
      </c>
      <c r="D47" s="173">
        <v>15</v>
      </c>
      <c r="E47" s="174">
        <v>15</v>
      </c>
      <c r="F47" s="173">
        <v>0</v>
      </c>
      <c r="G47" s="173">
        <v>0</v>
      </c>
      <c r="H47" s="173">
        <v>0</v>
      </c>
      <c r="I47" s="173">
        <v>0</v>
      </c>
      <c r="J47" s="173">
        <v>0</v>
      </c>
      <c r="K47" s="173">
        <v>0</v>
      </c>
      <c r="L47" s="173"/>
      <c r="M47" s="173">
        <v>0</v>
      </c>
    </row>
    <row r="48" spans="1:13" ht="33.75">
      <c r="A48" s="175" t="s">
        <v>659</v>
      </c>
      <c r="B48" s="172" t="s">
        <v>727</v>
      </c>
      <c r="C48" s="178" t="s">
        <v>728</v>
      </c>
      <c r="D48" s="173">
        <v>7</v>
      </c>
      <c r="E48" s="174">
        <v>7</v>
      </c>
      <c r="F48" s="173">
        <v>0</v>
      </c>
      <c r="G48" s="173">
        <v>0</v>
      </c>
      <c r="H48" s="173">
        <v>0</v>
      </c>
      <c r="I48" s="173">
        <v>0</v>
      </c>
      <c r="J48" s="173">
        <v>0</v>
      </c>
      <c r="K48" s="173">
        <v>0</v>
      </c>
      <c r="L48" s="173"/>
      <c r="M48" s="173">
        <v>0</v>
      </c>
    </row>
    <row r="49" spans="1:13" ht="33.75">
      <c r="A49" s="175" t="s">
        <v>659</v>
      </c>
      <c r="B49" s="172" t="s">
        <v>700</v>
      </c>
      <c r="C49" s="178" t="s">
        <v>729</v>
      </c>
      <c r="D49" s="173">
        <v>16</v>
      </c>
      <c r="E49" s="174">
        <v>16</v>
      </c>
      <c r="F49" s="173">
        <v>0</v>
      </c>
      <c r="G49" s="173">
        <v>0</v>
      </c>
      <c r="H49" s="173">
        <v>0</v>
      </c>
      <c r="I49" s="173">
        <v>0</v>
      </c>
      <c r="J49" s="173">
        <v>0</v>
      </c>
      <c r="K49" s="173">
        <v>0</v>
      </c>
      <c r="L49" s="173"/>
      <c r="M49" s="173">
        <v>0</v>
      </c>
    </row>
    <row r="50" spans="1:13" ht="33.75">
      <c r="A50" s="175" t="s">
        <v>659</v>
      </c>
      <c r="B50" s="172" t="s">
        <v>730</v>
      </c>
      <c r="C50" s="178" t="s">
        <v>731</v>
      </c>
      <c r="D50" s="173">
        <v>20</v>
      </c>
      <c r="E50" s="174">
        <v>20</v>
      </c>
      <c r="F50" s="173">
        <v>0</v>
      </c>
      <c r="G50" s="173">
        <v>0</v>
      </c>
      <c r="H50" s="173">
        <v>0</v>
      </c>
      <c r="I50" s="173">
        <v>0</v>
      </c>
      <c r="J50" s="173">
        <v>0</v>
      </c>
      <c r="K50" s="173">
        <v>0</v>
      </c>
      <c r="L50" s="173"/>
      <c r="M50" s="173">
        <v>0</v>
      </c>
    </row>
    <row r="51" spans="1:13" ht="56.25">
      <c r="A51" s="175" t="s">
        <v>659</v>
      </c>
      <c r="B51" s="172" t="s">
        <v>732</v>
      </c>
      <c r="C51" s="178" t="s">
        <v>733</v>
      </c>
      <c r="D51" s="173">
        <v>45.6</v>
      </c>
      <c r="E51" s="174">
        <v>45.6</v>
      </c>
      <c r="F51" s="173">
        <v>0</v>
      </c>
      <c r="G51" s="173">
        <v>0</v>
      </c>
      <c r="H51" s="173">
        <v>0</v>
      </c>
      <c r="I51" s="173">
        <v>0</v>
      </c>
      <c r="J51" s="173">
        <v>0</v>
      </c>
      <c r="K51" s="173">
        <v>0</v>
      </c>
      <c r="L51" s="173"/>
      <c r="M51" s="173">
        <v>0</v>
      </c>
    </row>
    <row r="52" spans="1:13" ht="22.5">
      <c r="A52" s="175" t="s">
        <v>659</v>
      </c>
      <c r="B52" s="172" t="s">
        <v>734</v>
      </c>
      <c r="C52" s="178" t="s">
        <v>735</v>
      </c>
      <c r="D52" s="173">
        <v>123</v>
      </c>
      <c r="E52" s="174">
        <v>0</v>
      </c>
      <c r="F52" s="173">
        <v>0</v>
      </c>
      <c r="G52" s="173">
        <v>0</v>
      </c>
      <c r="H52" s="173">
        <v>0</v>
      </c>
      <c r="I52" s="173">
        <v>0</v>
      </c>
      <c r="J52" s="173">
        <v>0</v>
      </c>
      <c r="K52" s="173">
        <v>0</v>
      </c>
      <c r="L52" s="173"/>
      <c r="M52" s="173">
        <v>123</v>
      </c>
    </row>
    <row r="53" spans="1:13" ht="22.5">
      <c r="A53" s="172" t="s">
        <v>619</v>
      </c>
      <c r="C53" s="178" t="s">
        <v>542</v>
      </c>
      <c r="D53" s="173">
        <v>5.5</v>
      </c>
      <c r="E53" s="174">
        <v>5.5</v>
      </c>
      <c r="F53" s="173">
        <v>0</v>
      </c>
      <c r="G53" s="173">
        <v>0</v>
      </c>
      <c r="H53" s="173">
        <v>0</v>
      </c>
      <c r="I53" s="173">
        <v>0</v>
      </c>
      <c r="J53" s="173">
        <v>0</v>
      </c>
      <c r="K53" s="173">
        <v>0</v>
      </c>
      <c r="L53" s="173"/>
      <c r="M53" s="173">
        <v>0</v>
      </c>
    </row>
    <row r="54" spans="1:13" ht="67.5">
      <c r="A54" s="175" t="s">
        <v>659</v>
      </c>
      <c r="B54" s="172" t="s">
        <v>736</v>
      </c>
      <c r="C54" s="178" t="s">
        <v>737</v>
      </c>
      <c r="D54" s="173">
        <v>4.5</v>
      </c>
      <c r="E54" s="174">
        <v>4.5</v>
      </c>
      <c r="F54" s="173">
        <v>0</v>
      </c>
      <c r="G54" s="173">
        <v>0</v>
      </c>
      <c r="H54" s="173">
        <v>0</v>
      </c>
      <c r="I54" s="173">
        <v>0</v>
      </c>
      <c r="J54" s="173">
        <v>0</v>
      </c>
      <c r="K54" s="173">
        <v>0</v>
      </c>
      <c r="L54" s="173"/>
      <c r="M54" s="173">
        <v>0</v>
      </c>
    </row>
    <row r="55" spans="1:13" ht="45">
      <c r="A55" s="175" t="s">
        <v>659</v>
      </c>
      <c r="B55" s="172" t="s">
        <v>738</v>
      </c>
      <c r="C55" s="178" t="s">
        <v>739</v>
      </c>
      <c r="D55" s="173">
        <v>1</v>
      </c>
      <c r="E55" s="174">
        <v>1</v>
      </c>
      <c r="F55" s="173">
        <v>0</v>
      </c>
      <c r="G55" s="173">
        <v>0</v>
      </c>
      <c r="H55" s="173">
        <v>0</v>
      </c>
      <c r="I55" s="173">
        <v>0</v>
      </c>
      <c r="J55" s="173">
        <v>0</v>
      </c>
      <c r="K55" s="173">
        <v>0</v>
      </c>
      <c r="L55" s="173"/>
      <c r="M55" s="173">
        <v>0</v>
      </c>
    </row>
    <row r="56" spans="1:13" ht="22.5">
      <c r="A56" s="172" t="s">
        <v>620</v>
      </c>
      <c r="C56" s="178" t="s">
        <v>542</v>
      </c>
      <c r="D56" s="173">
        <v>78.24</v>
      </c>
      <c r="E56" s="174">
        <v>62</v>
      </c>
      <c r="F56" s="173">
        <v>0</v>
      </c>
      <c r="G56" s="173">
        <v>0</v>
      </c>
      <c r="H56" s="173">
        <v>0</v>
      </c>
      <c r="I56" s="173">
        <v>16.24</v>
      </c>
      <c r="J56" s="173">
        <v>0</v>
      </c>
      <c r="K56" s="173">
        <v>0</v>
      </c>
      <c r="L56" s="173"/>
      <c r="M56" s="173">
        <v>0</v>
      </c>
    </row>
    <row r="57" spans="1:13" ht="45">
      <c r="A57" s="175" t="s">
        <v>659</v>
      </c>
      <c r="B57" s="172" t="s">
        <v>740</v>
      </c>
      <c r="C57" s="178" t="s">
        <v>741</v>
      </c>
      <c r="D57" s="173">
        <v>3</v>
      </c>
      <c r="E57" s="174">
        <v>3</v>
      </c>
      <c r="F57" s="173">
        <v>0</v>
      </c>
      <c r="G57" s="173">
        <v>0</v>
      </c>
      <c r="H57" s="173">
        <v>0</v>
      </c>
      <c r="I57" s="173">
        <v>0</v>
      </c>
      <c r="J57" s="173">
        <v>0</v>
      </c>
      <c r="K57" s="173">
        <v>0</v>
      </c>
      <c r="L57" s="173"/>
      <c r="M57" s="173">
        <v>0</v>
      </c>
    </row>
    <row r="58" spans="1:13" ht="67.5">
      <c r="A58" s="175" t="s">
        <v>659</v>
      </c>
      <c r="B58" s="172" t="s">
        <v>742</v>
      </c>
      <c r="C58" s="178" t="s">
        <v>743</v>
      </c>
      <c r="D58" s="173">
        <v>6</v>
      </c>
      <c r="E58" s="174">
        <v>6</v>
      </c>
      <c r="F58" s="173">
        <v>0</v>
      </c>
      <c r="G58" s="173">
        <v>0</v>
      </c>
      <c r="H58" s="173">
        <v>0</v>
      </c>
      <c r="I58" s="173">
        <v>0</v>
      </c>
      <c r="J58" s="173">
        <v>0</v>
      </c>
      <c r="K58" s="173">
        <v>0</v>
      </c>
      <c r="L58" s="173"/>
      <c r="M58" s="173">
        <v>0</v>
      </c>
    </row>
    <row r="59" spans="1:13" ht="56.25">
      <c r="A59" s="175" t="s">
        <v>659</v>
      </c>
      <c r="B59" s="172" t="s">
        <v>744</v>
      </c>
      <c r="C59" s="178" t="s">
        <v>745</v>
      </c>
      <c r="D59" s="173">
        <v>4</v>
      </c>
      <c r="E59" s="174">
        <v>4</v>
      </c>
      <c r="F59" s="173">
        <v>0</v>
      </c>
      <c r="G59" s="173">
        <v>0</v>
      </c>
      <c r="H59" s="173">
        <v>0</v>
      </c>
      <c r="I59" s="173">
        <v>0</v>
      </c>
      <c r="J59" s="173">
        <v>0</v>
      </c>
      <c r="K59" s="173">
        <v>0</v>
      </c>
      <c r="L59" s="173"/>
      <c r="M59" s="173">
        <v>0</v>
      </c>
    </row>
    <row r="60" spans="1:13" ht="56.25">
      <c r="A60" s="175" t="s">
        <v>659</v>
      </c>
      <c r="B60" s="172" t="s">
        <v>746</v>
      </c>
      <c r="C60" s="178" t="s">
        <v>747</v>
      </c>
      <c r="D60" s="173">
        <v>4</v>
      </c>
      <c r="E60" s="174">
        <v>4</v>
      </c>
      <c r="F60" s="173">
        <v>0</v>
      </c>
      <c r="G60" s="173">
        <v>0</v>
      </c>
      <c r="H60" s="173">
        <v>0</v>
      </c>
      <c r="I60" s="173">
        <v>0</v>
      </c>
      <c r="J60" s="173">
        <v>0</v>
      </c>
      <c r="K60" s="173">
        <v>0</v>
      </c>
      <c r="L60" s="173"/>
      <c r="M60" s="173">
        <v>0</v>
      </c>
    </row>
    <row r="61" spans="1:13" ht="78.75">
      <c r="A61" s="175" t="s">
        <v>659</v>
      </c>
      <c r="B61" s="172" t="s">
        <v>748</v>
      </c>
      <c r="C61" s="178" t="s">
        <v>749</v>
      </c>
      <c r="D61" s="173">
        <v>35</v>
      </c>
      <c r="E61" s="174">
        <v>35</v>
      </c>
      <c r="F61" s="173">
        <v>0</v>
      </c>
      <c r="G61" s="173">
        <v>0</v>
      </c>
      <c r="H61" s="173">
        <v>0</v>
      </c>
      <c r="I61" s="173">
        <v>0</v>
      </c>
      <c r="J61" s="173">
        <v>0</v>
      </c>
      <c r="K61" s="173">
        <v>0</v>
      </c>
      <c r="L61" s="173"/>
      <c r="M61" s="173">
        <v>0</v>
      </c>
    </row>
    <row r="62" spans="1:13" ht="45">
      <c r="A62" s="175" t="s">
        <v>659</v>
      </c>
      <c r="B62" s="172" t="s">
        <v>750</v>
      </c>
      <c r="C62" s="178" t="s">
        <v>751</v>
      </c>
      <c r="D62" s="173">
        <v>5.8</v>
      </c>
      <c r="E62" s="174">
        <v>0</v>
      </c>
      <c r="F62" s="173">
        <v>0</v>
      </c>
      <c r="G62" s="173">
        <v>0</v>
      </c>
      <c r="H62" s="173">
        <v>0</v>
      </c>
      <c r="I62" s="173">
        <v>5.8</v>
      </c>
      <c r="J62" s="173">
        <v>0</v>
      </c>
      <c r="K62" s="173">
        <v>0</v>
      </c>
      <c r="L62" s="173"/>
      <c r="M62" s="173">
        <v>0</v>
      </c>
    </row>
    <row r="63" spans="1:13" ht="56.25">
      <c r="A63" s="175" t="s">
        <v>659</v>
      </c>
      <c r="B63" s="172" t="s">
        <v>752</v>
      </c>
      <c r="C63" s="178" t="s">
        <v>753</v>
      </c>
      <c r="D63" s="173">
        <v>2.74</v>
      </c>
      <c r="E63" s="174">
        <v>0</v>
      </c>
      <c r="F63" s="173">
        <v>0</v>
      </c>
      <c r="G63" s="173">
        <v>0</v>
      </c>
      <c r="H63" s="173">
        <v>0</v>
      </c>
      <c r="I63" s="173">
        <v>2.74</v>
      </c>
      <c r="J63" s="173">
        <v>0</v>
      </c>
      <c r="K63" s="173">
        <v>0</v>
      </c>
      <c r="L63" s="173"/>
      <c r="M63" s="173">
        <v>0</v>
      </c>
    </row>
    <row r="64" spans="1:13" ht="56.25">
      <c r="A64" s="175" t="s">
        <v>659</v>
      </c>
      <c r="B64" s="172" t="s">
        <v>754</v>
      </c>
      <c r="C64" s="178" t="s">
        <v>755</v>
      </c>
      <c r="D64" s="173">
        <v>5.7</v>
      </c>
      <c r="E64" s="174">
        <v>0</v>
      </c>
      <c r="F64" s="173">
        <v>0</v>
      </c>
      <c r="G64" s="173">
        <v>0</v>
      </c>
      <c r="H64" s="173">
        <v>0</v>
      </c>
      <c r="I64" s="173">
        <v>5.7</v>
      </c>
      <c r="J64" s="173">
        <v>0</v>
      </c>
      <c r="K64" s="173">
        <v>0</v>
      </c>
      <c r="L64" s="173"/>
      <c r="M64" s="173">
        <v>0</v>
      </c>
    </row>
    <row r="65" spans="1:13" ht="11.25">
      <c r="A65" s="175" t="s">
        <v>659</v>
      </c>
      <c r="B65" s="172" t="s">
        <v>700</v>
      </c>
      <c r="C65" s="178" t="s">
        <v>756</v>
      </c>
      <c r="D65" s="173">
        <v>10</v>
      </c>
      <c r="E65" s="174">
        <v>10</v>
      </c>
      <c r="F65" s="173">
        <v>0</v>
      </c>
      <c r="G65" s="173">
        <v>0</v>
      </c>
      <c r="H65" s="173">
        <v>0</v>
      </c>
      <c r="I65" s="173">
        <v>0</v>
      </c>
      <c r="J65" s="173">
        <v>0</v>
      </c>
      <c r="K65" s="173">
        <v>0</v>
      </c>
      <c r="L65" s="173"/>
      <c r="M65" s="173">
        <v>0</v>
      </c>
    </row>
    <row r="66" spans="1:13" ht="45">
      <c r="A66" s="175" t="s">
        <v>659</v>
      </c>
      <c r="B66" s="172" t="s">
        <v>757</v>
      </c>
      <c r="C66" s="178" t="s">
        <v>758</v>
      </c>
      <c r="D66" s="173">
        <v>2</v>
      </c>
      <c r="E66" s="174">
        <v>0</v>
      </c>
      <c r="F66" s="173">
        <v>0</v>
      </c>
      <c r="G66" s="173">
        <v>0</v>
      </c>
      <c r="H66" s="173">
        <v>0</v>
      </c>
      <c r="I66" s="173">
        <v>2</v>
      </c>
      <c r="J66" s="173">
        <v>0</v>
      </c>
      <c r="K66" s="173">
        <v>0</v>
      </c>
      <c r="L66" s="173"/>
      <c r="M66" s="173">
        <v>0</v>
      </c>
    </row>
    <row r="67" spans="1:13" ht="22.5">
      <c r="A67" s="172" t="s">
        <v>621</v>
      </c>
      <c r="C67" s="178" t="s">
        <v>542</v>
      </c>
      <c r="D67" s="173">
        <v>3913.11</v>
      </c>
      <c r="E67" s="174">
        <v>165.57</v>
      </c>
      <c r="F67" s="173">
        <v>0</v>
      </c>
      <c r="G67" s="173">
        <v>0</v>
      </c>
      <c r="H67" s="173">
        <v>0</v>
      </c>
      <c r="I67" s="173">
        <v>3747.54</v>
      </c>
      <c r="J67" s="173">
        <v>0</v>
      </c>
      <c r="K67" s="173">
        <v>0</v>
      </c>
      <c r="L67" s="173"/>
      <c r="M67" s="173">
        <v>0</v>
      </c>
    </row>
    <row r="68" spans="1:13" ht="67.5">
      <c r="A68" s="175" t="s">
        <v>659</v>
      </c>
      <c r="B68" s="172" t="s">
        <v>759</v>
      </c>
      <c r="C68" s="178" t="s">
        <v>760</v>
      </c>
      <c r="D68" s="173">
        <v>3747.54</v>
      </c>
      <c r="E68" s="174">
        <v>0</v>
      </c>
      <c r="F68" s="173">
        <v>0</v>
      </c>
      <c r="G68" s="173">
        <v>0</v>
      </c>
      <c r="H68" s="173">
        <v>0</v>
      </c>
      <c r="I68" s="173">
        <v>3747.54</v>
      </c>
      <c r="J68" s="173">
        <v>0</v>
      </c>
      <c r="K68" s="173">
        <v>0</v>
      </c>
      <c r="L68" s="173"/>
      <c r="M68" s="173">
        <v>0</v>
      </c>
    </row>
    <row r="69" spans="1:13" ht="67.5">
      <c r="A69" s="175" t="s">
        <v>659</v>
      </c>
      <c r="B69" s="172" t="s">
        <v>761</v>
      </c>
      <c r="C69" s="178" t="s">
        <v>762</v>
      </c>
      <c r="D69" s="173">
        <v>20</v>
      </c>
      <c r="E69" s="174">
        <v>20</v>
      </c>
      <c r="F69" s="173">
        <v>0</v>
      </c>
      <c r="G69" s="173">
        <v>0</v>
      </c>
      <c r="H69" s="173">
        <v>0</v>
      </c>
      <c r="I69" s="173">
        <v>0</v>
      </c>
      <c r="J69" s="173">
        <v>0</v>
      </c>
      <c r="K69" s="173">
        <v>0</v>
      </c>
      <c r="L69" s="173"/>
      <c r="M69" s="173">
        <v>0</v>
      </c>
    </row>
    <row r="70" spans="1:13" ht="33.75">
      <c r="A70" s="175" t="s">
        <v>659</v>
      </c>
      <c r="B70" s="172" t="s">
        <v>763</v>
      </c>
      <c r="C70" s="178" t="s">
        <v>764</v>
      </c>
      <c r="D70" s="173">
        <v>5</v>
      </c>
      <c r="E70" s="174">
        <v>5</v>
      </c>
      <c r="F70" s="173">
        <v>0</v>
      </c>
      <c r="G70" s="173">
        <v>0</v>
      </c>
      <c r="H70" s="173">
        <v>0</v>
      </c>
      <c r="I70" s="173">
        <v>0</v>
      </c>
      <c r="J70" s="173">
        <v>0</v>
      </c>
      <c r="K70" s="173">
        <v>0</v>
      </c>
      <c r="L70" s="173"/>
      <c r="M70" s="173">
        <v>0</v>
      </c>
    </row>
    <row r="71" spans="1:13" ht="45">
      <c r="A71" s="175" t="s">
        <v>659</v>
      </c>
      <c r="B71" s="172" t="s">
        <v>765</v>
      </c>
      <c r="C71" s="178" t="s">
        <v>766</v>
      </c>
      <c r="D71" s="173">
        <v>4.2</v>
      </c>
      <c r="E71" s="174">
        <v>4.2</v>
      </c>
      <c r="F71" s="173">
        <v>0</v>
      </c>
      <c r="G71" s="173">
        <v>0</v>
      </c>
      <c r="H71" s="173">
        <v>0</v>
      </c>
      <c r="I71" s="173">
        <v>0</v>
      </c>
      <c r="J71" s="173">
        <v>0</v>
      </c>
      <c r="K71" s="173">
        <v>0</v>
      </c>
      <c r="L71" s="173"/>
      <c r="M71" s="173">
        <v>0</v>
      </c>
    </row>
    <row r="72" spans="1:13" ht="33.75">
      <c r="A72" s="175" t="s">
        <v>659</v>
      </c>
      <c r="B72" s="172" t="s">
        <v>767</v>
      </c>
      <c r="C72" s="178" t="s">
        <v>768</v>
      </c>
      <c r="D72" s="173">
        <v>5</v>
      </c>
      <c r="E72" s="174">
        <v>5</v>
      </c>
      <c r="F72" s="173">
        <v>0</v>
      </c>
      <c r="G72" s="173">
        <v>0</v>
      </c>
      <c r="H72" s="173">
        <v>0</v>
      </c>
      <c r="I72" s="173">
        <v>0</v>
      </c>
      <c r="J72" s="173">
        <v>0</v>
      </c>
      <c r="K72" s="173">
        <v>0</v>
      </c>
      <c r="L72" s="173"/>
      <c r="M72" s="173">
        <v>0</v>
      </c>
    </row>
    <row r="73" spans="1:13" ht="67.5">
      <c r="A73" s="175" t="s">
        <v>659</v>
      </c>
      <c r="B73" s="172" t="s">
        <v>769</v>
      </c>
      <c r="C73" s="178" t="s">
        <v>770</v>
      </c>
      <c r="D73" s="173">
        <v>128.57</v>
      </c>
      <c r="E73" s="174">
        <v>128.57</v>
      </c>
      <c r="F73" s="173">
        <v>0</v>
      </c>
      <c r="G73" s="173">
        <v>0</v>
      </c>
      <c r="H73" s="173">
        <v>0</v>
      </c>
      <c r="I73" s="173">
        <v>0</v>
      </c>
      <c r="J73" s="173">
        <v>0</v>
      </c>
      <c r="K73" s="173">
        <v>0</v>
      </c>
      <c r="L73" s="173"/>
      <c r="M73" s="173">
        <v>0</v>
      </c>
    </row>
    <row r="74" spans="1:13" ht="11.25">
      <c r="A74" s="175" t="s">
        <v>659</v>
      </c>
      <c r="B74" s="172" t="s">
        <v>700</v>
      </c>
      <c r="C74" s="178" t="s">
        <v>771</v>
      </c>
      <c r="D74" s="173">
        <v>2.8</v>
      </c>
      <c r="E74" s="174">
        <v>2.8</v>
      </c>
      <c r="F74" s="173">
        <v>0</v>
      </c>
      <c r="G74" s="173">
        <v>0</v>
      </c>
      <c r="H74" s="173">
        <v>0</v>
      </c>
      <c r="I74" s="173">
        <v>0</v>
      </c>
      <c r="J74" s="173">
        <v>0</v>
      </c>
      <c r="K74" s="173">
        <v>0</v>
      </c>
      <c r="L74" s="173"/>
      <c r="M74" s="173">
        <v>0</v>
      </c>
    </row>
    <row r="75" spans="1:13" ht="33.75">
      <c r="A75" s="172" t="s">
        <v>622</v>
      </c>
      <c r="C75" s="178" t="s">
        <v>542</v>
      </c>
      <c r="D75" s="173">
        <v>37.17</v>
      </c>
      <c r="E75" s="174">
        <v>37.17</v>
      </c>
      <c r="F75" s="173">
        <v>0</v>
      </c>
      <c r="G75" s="173">
        <v>0</v>
      </c>
      <c r="H75" s="173">
        <v>0</v>
      </c>
      <c r="I75" s="173">
        <v>0</v>
      </c>
      <c r="J75" s="173">
        <v>0</v>
      </c>
      <c r="K75" s="173">
        <v>0</v>
      </c>
      <c r="L75" s="173"/>
      <c r="M75" s="173">
        <v>0</v>
      </c>
    </row>
    <row r="76" spans="1:13" ht="22.5">
      <c r="A76" s="175" t="s">
        <v>659</v>
      </c>
      <c r="B76" s="172" t="s">
        <v>700</v>
      </c>
      <c r="C76" s="178" t="s">
        <v>773</v>
      </c>
      <c r="D76" s="173">
        <v>1.97</v>
      </c>
      <c r="E76" s="174">
        <v>1.97</v>
      </c>
      <c r="F76" s="173">
        <v>0</v>
      </c>
      <c r="G76" s="173">
        <v>0</v>
      </c>
      <c r="H76" s="173">
        <v>0</v>
      </c>
      <c r="I76" s="173">
        <v>0</v>
      </c>
      <c r="J76" s="173">
        <v>0</v>
      </c>
      <c r="K76" s="173">
        <v>0</v>
      </c>
      <c r="L76" s="173"/>
      <c r="M76" s="173">
        <v>0</v>
      </c>
    </row>
    <row r="77" spans="1:13" ht="123.75">
      <c r="A77" s="175" t="s">
        <v>659</v>
      </c>
      <c r="B77" s="172" t="s">
        <v>774</v>
      </c>
      <c r="C77" s="178" t="s">
        <v>775</v>
      </c>
      <c r="D77" s="173">
        <v>5</v>
      </c>
      <c r="E77" s="174">
        <v>5</v>
      </c>
      <c r="F77" s="173">
        <v>0</v>
      </c>
      <c r="G77" s="173">
        <v>0</v>
      </c>
      <c r="H77" s="173">
        <v>0</v>
      </c>
      <c r="I77" s="173">
        <v>0</v>
      </c>
      <c r="J77" s="173">
        <v>0</v>
      </c>
      <c r="K77" s="173">
        <v>0</v>
      </c>
      <c r="L77" s="173"/>
      <c r="M77" s="173">
        <v>0</v>
      </c>
    </row>
    <row r="78" spans="1:13" ht="90">
      <c r="A78" s="175" t="s">
        <v>659</v>
      </c>
      <c r="B78" s="172" t="s">
        <v>776</v>
      </c>
      <c r="C78" s="178" t="s">
        <v>777</v>
      </c>
      <c r="D78" s="173">
        <v>30.2</v>
      </c>
      <c r="E78" s="174">
        <v>30.2</v>
      </c>
      <c r="F78" s="173">
        <v>0</v>
      </c>
      <c r="G78" s="173">
        <v>0</v>
      </c>
      <c r="H78" s="173">
        <v>0</v>
      </c>
      <c r="I78" s="173">
        <v>0</v>
      </c>
      <c r="J78" s="173">
        <v>0</v>
      </c>
      <c r="K78" s="173">
        <v>0</v>
      </c>
      <c r="L78" s="173"/>
      <c r="M78" s="173">
        <v>0</v>
      </c>
    </row>
    <row r="79" spans="1:13" ht="22.5">
      <c r="A79" s="172" t="s">
        <v>623</v>
      </c>
      <c r="C79" s="178" t="s">
        <v>542</v>
      </c>
      <c r="D79" s="173">
        <v>67.62</v>
      </c>
      <c r="E79" s="174">
        <v>67.62</v>
      </c>
      <c r="F79" s="173">
        <v>0</v>
      </c>
      <c r="G79" s="173">
        <v>0</v>
      </c>
      <c r="H79" s="173">
        <v>0</v>
      </c>
      <c r="I79" s="173">
        <v>0</v>
      </c>
      <c r="J79" s="173">
        <v>0</v>
      </c>
      <c r="K79" s="173">
        <v>0</v>
      </c>
      <c r="L79" s="173"/>
      <c r="M79" s="173">
        <v>0</v>
      </c>
    </row>
    <row r="80" spans="1:13" ht="45">
      <c r="A80" s="175" t="s">
        <v>659</v>
      </c>
      <c r="B80" s="172" t="s">
        <v>778</v>
      </c>
      <c r="C80" s="178" t="s">
        <v>779</v>
      </c>
      <c r="D80" s="173">
        <v>39.24</v>
      </c>
      <c r="E80" s="174">
        <v>39.24</v>
      </c>
      <c r="F80" s="173">
        <v>0</v>
      </c>
      <c r="G80" s="173">
        <v>0</v>
      </c>
      <c r="H80" s="173">
        <v>0</v>
      </c>
      <c r="I80" s="173">
        <v>0</v>
      </c>
      <c r="J80" s="173">
        <v>0</v>
      </c>
      <c r="K80" s="173">
        <v>0</v>
      </c>
      <c r="L80" s="173"/>
      <c r="M80" s="173">
        <v>0</v>
      </c>
    </row>
    <row r="81" spans="1:13" ht="90">
      <c r="A81" s="175" t="s">
        <v>659</v>
      </c>
      <c r="B81" s="172" t="s">
        <v>780</v>
      </c>
      <c r="C81" s="178" t="s">
        <v>781</v>
      </c>
      <c r="D81" s="173">
        <v>21</v>
      </c>
      <c r="E81" s="174">
        <v>21</v>
      </c>
      <c r="F81" s="173">
        <v>0</v>
      </c>
      <c r="G81" s="173">
        <v>0</v>
      </c>
      <c r="H81" s="173">
        <v>0</v>
      </c>
      <c r="I81" s="173">
        <v>0</v>
      </c>
      <c r="J81" s="173">
        <v>0</v>
      </c>
      <c r="K81" s="173">
        <v>0</v>
      </c>
      <c r="L81" s="173"/>
      <c r="M81" s="173">
        <v>0</v>
      </c>
    </row>
    <row r="82" spans="1:13" ht="33.75">
      <c r="A82" s="175" t="s">
        <v>659</v>
      </c>
      <c r="B82" s="172" t="s">
        <v>782</v>
      </c>
      <c r="C82" s="178" t="s">
        <v>783</v>
      </c>
      <c r="D82" s="173">
        <v>5.1</v>
      </c>
      <c r="E82" s="174">
        <v>5.1</v>
      </c>
      <c r="F82" s="173">
        <v>0</v>
      </c>
      <c r="G82" s="173">
        <v>0</v>
      </c>
      <c r="H82" s="173">
        <v>0</v>
      </c>
      <c r="I82" s="173">
        <v>0</v>
      </c>
      <c r="J82" s="173">
        <v>0</v>
      </c>
      <c r="K82" s="173">
        <v>0</v>
      </c>
      <c r="L82" s="173"/>
      <c r="M82" s="173">
        <v>0</v>
      </c>
    </row>
    <row r="83" spans="1:13" ht="56.25">
      <c r="A83" s="175" t="s">
        <v>659</v>
      </c>
      <c r="B83" s="172" t="s">
        <v>784</v>
      </c>
      <c r="C83" s="178" t="s">
        <v>785</v>
      </c>
      <c r="D83" s="173">
        <v>2.28</v>
      </c>
      <c r="E83" s="174">
        <v>2.28</v>
      </c>
      <c r="F83" s="173">
        <v>0</v>
      </c>
      <c r="G83" s="173">
        <v>0</v>
      </c>
      <c r="H83" s="173">
        <v>0</v>
      </c>
      <c r="I83" s="173">
        <v>0</v>
      </c>
      <c r="J83" s="173">
        <v>0</v>
      </c>
      <c r="K83" s="173">
        <v>0</v>
      </c>
      <c r="L83" s="173"/>
      <c r="M83" s="173">
        <v>0</v>
      </c>
    </row>
    <row r="84" spans="1:13" ht="22.5">
      <c r="A84" s="172" t="s">
        <v>624</v>
      </c>
      <c r="C84" s="178" t="s">
        <v>542</v>
      </c>
      <c r="D84" s="173">
        <v>191.18</v>
      </c>
      <c r="E84" s="174">
        <v>191.18</v>
      </c>
      <c r="F84" s="173">
        <v>0</v>
      </c>
      <c r="G84" s="173">
        <v>0</v>
      </c>
      <c r="H84" s="173">
        <v>0</v>
      </c>
      <c r="I84" s="173">
        <v>0</v>
      </c>
      <c r="J84" s="173">
        <v>0</v>
      </c>
      <c r="K84" s="173">
        <v>0</v>
      </c>
      <c r="L84" s="173"/>
      <c r="M84" s="173">
        <v>0</v>
      </c>
    </row>
    <row r="85" spans="1:13" ht="67.5">
      <c r="A85" s="175" t="s">
        <v>659</v>
      </c>
      <c r="B85" s="172" t="s">
        <v>786</v>
      </c>
      <c r="C85" s="178" t="s">
        <v>787</v>
      </c>
      <c r="D85" s="173">
        <v>36.15</v>
      </c>
      <c r="E85" s="174">
        <v>36.15</v>
      </c>
      <c r="F85" s="173">
        <v>0</v>
      </c>
      <c r="G85" s="173">
        <v>0</v>
      </c>
      <c r="H85" s="173">
        <v>0</v>
      </c>
      <c r="I85" s="173">
        <v>0</v>
      </c>
      <c r="J85" s="173">
        <v>0</v>
      </c>
      <c r="K85" s="173">
        <v>0</v>
      </c>
      <c r="L85" s="173"/>
      <c r="M85" s="173">
        <v>0</v>
      </c>
    </row>
    <row r="86" spans="1:13" ht="270">
      <c r="A86" s="175" t="s">
        <v>659</v>
      </c>
      <c r="B86" s="172" t="s">
        <v>788</v>
      </c>
      <c r="C86" s="178" t="s">
        <v>789</v>
      </c>
      <c r="D86" s="173">
        <v>47.61</v>
      </c>
      <c r="E86" s="174">
        <v>47.61</v>
      </c>
      <c r="F86" s="173">
        <v>0</v>
      </c>
      <c r="G86" s="173">
        <v>0</v>
      </c>
      <c r="H86" s="173">
        <v>0</v>
      </c>
      <c r="I86" s="173">
        <v>0</v>
      </c>
      <c r="J86" s="173">
        <v>0</v>
      </c>
      <c r="K86" s="173">
        <v>0</v>
      </c>
      <c r="L86" s="173"/>
      <c r="M86" s="173">
        <v>0</v>
      </c>
    </row>
    <row r="87" spans="1:13" ht="33.75">
      <c r="A87" s="175" t="s">
        <v>659</v>
      </c>
      <c r="B87" s="172" t="s">
        <v>784</v>
      </c>
      <c r="C87" s="178" t="s">
        <v>790</v>
      </c>
      <c r="D87" s="173">
        <v>1.75</v>
      </c>
      <c r="E87" s="174">
        <v>1.75</v>
      </c>
      <c r="F87" s="173">
        <v>0</v>
      </c>
      <c r="G87" s="173">
        <v>0</v>
      </c>
      <c r="H87" s="173">
        <v>0</v>
      </c>
      <c r="I87" s="173">
        <v>0</v>
      </c>
      <c r="J87" s="173">
        <v>0</v>
      </c>
      <c r="K87" s="173">
        <v>0</v>
      </c>
      <c r="L87" s="173"/>
      <c r="M87" s="173">
        <v>0</v>
      </c>
    </row>
    <row r="88" spans="1:13" ht="112.5">
      <c r="A88" s="175" t="s">
        <v>659</v>
      </c>
      <c r="B88" s="172" t="s">
        <v>791</v>
      </c>
      <c r="C88" s="178" t="s">
        <v>792</v>
      </c>
      <c r="D88" s="173">
        <v>23</v>
      </c>
      <c r="E88" s="174">
        <v>23</v>
      </c>
      <c r="F88" s="173">
        <v>0</v>
      </c>
      <c r="G88" s="173">
        <v>0</v>
      </c>
      <c r="H88" s="173">
        <v>0</v>
      </c>
      <c r="I88" s="173">
        <v>0</v>
      </c>
      <c r="J88" s="173">
        <v>0</v>
      </c>
      <c r="K88" s="173">
        <v>0</v>
      </c>
      <c r="L88" s="173"/>
      <c r="M88" s="173">
        <v>0</v>
      </c>
    </row>
    <row r="89" spans="1:13" ht="22.5">
      <c r="A89" s="175" t="s">
        <v>659</v>
      </c>
      <c r="B89" s="172" t="s">
        <v>793</v>
      </c>
      <c r="C89" s="178" t="s">
        <v>794</v>
      </c>
      <c r="D89" s="173">
        <v>5.1</v>
      </c>
      <c r="E89" s="174">
        <v>5.1</v>
      </c>
      <c r="F89" s="173">
        <v>0</v>
      </c>
      <c r="G89" s="173">
        <v>0</v>
      </c>
      <c r="H89" s="173">
        <v>0</v>
      </c>
      <c r="I89" s="173">
        <v>0</v>
      </c>
      <c r="J89" s="173">
        <v>0</v>
      </c>
      <c r="K89" s="173">
        <v>0</v>
      </c>
      <c r="L89" s="173"/>
      <c r="M89" s="173">
        <v>0</v>
      </c>
    </row>
    <row r="90" spans="1:13" ht="191.25">
      <c r="A90" s="175" t="s">
        <v>659</v>
      </c>
      <c r="B90" s="172" t="s">
        <v>795</v>
      </c>
      <c r="C90" s="178" t="s">
        <v>796</v>
      </c>
      <c r="D90" s="173">
        <v>75</v>
      </c>
      <c r="E90" s="174">
        <v>75</v>
      </c>
      <c r="F90" s="173">
        <v>0</v>
      </c>
      <c r="G90" s="173">
        <v>0</v>
      </c>
      <c r="H90" s="173">
        <v>0</v>
      </c>
      <c r="I90" s="173">
        <v>0</v>
      </c>
      <c r="J90" s="173">
        <v>0</v>
      </c>
      <c r="K90" s="173">
        <v>0</v>
      </c>
      <c r="L90" s="173"/>
      <c r="M90" s="173">
        <v>0</v>
      </c>
    </row>
    <row r="91" spans="1:13" ht="33.75">
      <c r="A91" s="175" t="s">
        <v>659</v>
      </c>
      <c r="B91" s="172" t="s">
        <v>700</v>
      </c>
      <c r="C91" s="178" t="s">
        <v>797</v>
      </c>
      <c r="D91" s="173">
        <v>2.57</v>
      </c>
      <c r="E91" s="174">
        <v>2.57</v>
      </c>
      <c r="F91" s="173">
        <v>0</v>
      </c>
      <c r="G91" s="173">
        <v>0</v>
      </c>
      <c r="H91" s="173">
        <v>0</v>
      </c>
      <c r="I91" s="173">
        <v>0</v>
      </c>
      <c r="J91" s="173">
        <v>0</v>
      </c>
      <c r="K91" s="173">
        <v>0</v>
      </c>
      <c r="L91" s="173"/>
      <c r="M91" s="173">
        <v>0</v>
      </c>
    </row>
    <row r="92" spans="1:13" ht="22.5">
      <c r="A92" s="172" t="s">
        <v>625</v>
      </c>
      <c r="C92" s="178" t="s">
        <v>542</v>
      </c>
      <c r="D92" s="173">
        <v>203.99</v>
      </c>
      <c r="E92" s="174">
        <v>203.99</v>
      </c>
      <c r="F92" s="173">
        <v>0</v>
      </c>
      <c r="G92" s="173">
        <v>0</v>
      </c>
      <c r="H92" s="173">
        <v>0</v>
      </c>
      <c r="I92" s="173">
        <v>0</v>
      </c>
      <c r="J92" s="173">
        <v>0</v>
      </c>
      <c r="K92" s="173">
        <v>0</v>
      </c>
      <c r="L92" s="173"/>
      <c r="M92" s="173">
        <v>0</v>
      </c>
    </row>
    <row r="93" spans="1:13" ht="191.25">
      <c r="A93" s="175" t="s">
        <v>659</v>
      </c>
      <c r="B93" s="172" t="s">
        <v>798</v>
      </c>
      <c r="C93" s="178" t="s">
        <v>799</v>
      </c>
      <c r="D93" s="173">
        <v>53.87</v>
      </c>
      <c r="E93" s="174">
        <v>53.87</v>
      </c>
      <c r="F93" s="173">
        <v>0</v>
      </c>
      <c r="G93" s="173">
        <v>0</v>
      </c>
      <c r="H93" s="173">
        <v>0</v>
      </c>
      <c r="I93" s="173">
        <v>0</v>
      </c>
      <c r="J93" s="173">
        <v>0</v>
      </c>
      <c r="K93" s="173">
        <v>0</v>
      </c>
      <c r="L93" s="173"/>
      <c r="M93" s="173">
        <v>0</v>
      </c>
    </row>
    <row r="94" spans="1:13" ht="101.25">
      <c r="A94" s="175" t="s">
        <v>659</v>
      </c>
      <c r="B94" s="172" t="s">
        <v>800</v>
      </c>
      <c r="C94" s="178" t="s">
        <v>801</v>
      </c>
      <c r="D94" s="173">
        <v>81.38</v>
      </c>
      <c r="E94" s="174">
        <v>81.38</v>
      </c>
      <c r="F94" s="173">
        <v>0</v>
      </c>
      <c r="G94" s="173">
        <v>0</v>
      </c>
      <c r="H94" s="173">
        <v>0</v>
      </c>
      <c r="I94" s="173">
        <v>0</v>
      </c>
      <c r="J94" s="173">
        <v>0</v>
      </c>
      <c r="K94" s="173">
        <v>0</v>
      </c>
      <c r="L94" s="173"/>
      <c r="M94" s="173">
        <v>0</v>
      </c>
    </row>
    <row r="95" spans="1:13" ht="56.25">
      <c r="A95" s="175" t="s">
        <v>659</v>
      </c>
      <c r="B95" s="172" t="s">
        <v>802</v>
      </c>
      <c r="C95" s="178" t="s">
        <v>803</v>
      </c>
      <c r="D95" s="173">
        <v>5</v>
      </c>
      <c r="E95" s="174">
        <v>5</v>
      </c>
      <c r="F95" s="173">
        <v>0</v>
      </c>
      <c r="G95" s="173">
        <v>0</v>
      </c>
      <c r="H95" s="173">
        <v>0</v>
      </c>
      <c r="I95" s="173">
        <v>0</v>
      </c>
      <c r="J95" s="173">
        <v>0</v>
      </c>
      <c r="K95" s="173">
        <v>0</v>
      </c>
      <c r="L95" s="173"/>
      <c r="M95" s="173">
        <v>0</v>
      </c>
    </row>
    <row r="96" spans="1:13" ht="33.75">
      <c r="A96" s="175" t="s">
        <v>659</v>
      </c>
      <c r="B96" s="172" t="s">
        <v>804</v>
      </c>
      <c r="C96" s="178" t="s">
        <v>805</v>
      </c>
      <c r="D96" s="173">
        <v>6.5</v>
      </c>
      <c r="E96" s="174">
        <v>6.5</v>
      </c>
      <c r="F96" s="173">
        <v>0</v>
      </c>
      <c r="G96" s="173">
        <v>0</v>
      </c>
      <c r="H96" s="173">
        <v>0</v>
      </c>
      <c r="I96" s="173">
        <v>0</v>
      </c>
      <c r="J96" s="173">
        <v>0</v>
      </c>
      <c r="K96" s="173">
        <v>0</v>
      </c>
      <c r="L96" s="173"/>
      <c r="M96" s="173">
        <v>0</v>
      </c>
    </row>
    <row r="97" spans="1:13" ht="33.75">
      <c r="A97" s="175" t="s">
        <v>659</v>
      </c>
      <c r="B97" s="172" t="s">
        <v>772</v>
      </c>
      <c r="C97" s="178" t="s">
        <v>806</v>
      </c>
      <c r="D97" s="173">
        <v>8.32</v>
      </c>
      <c r="E97" s="174">
        <v>8.32</v>
      </c>
      <c r="F97" s="173">
        <v>0</v>
      </c>
      <c r="G97" s="173">
        <v>0</v>
      </c>
      <c r="H97" s="173">
        <v>0</v>
      </c>
      <c r="I97" s="173">
        <v>0</v>
      </c>
      <c r="J97" s="173">
        <v>0</v>
      </c>
      <c r="K97" s="173">
        <v>0</v>
      </c>
      <c r="L97" s="173"/>
      <c r="M97" s="173">
        <v>0</v>
      </c>
    </row>
    <row r="98" spans="1:13" ht="202.5">
      <c r="A98" s="175" t="s">
        <v>659</v>
      </c>
      <c r="B98" s="172" t="s">
        <v>807</v>
      </c>
      <c r="C98" s="178" t="s">
        <v>808</v>
      </c>
      <c r="D98" s="173">
        <v>48.92</v>
      </c>
      <c r="E98" s="174">
        <v>48.92</v>
      </c>
      <c r="F98" s="173">
        <v>0</v>
      </c>
      <c r="G98" s="173">
        <v>0</v>
      </c>
      <c r="H98" s="173">
        <v>0</v>
      </c>
      <c r="I98" s="173">
        <v>0</v>
      </c>
      <c r="J98" s="173">
        <v>0</v>
      </c>
      <c r="K98" s="173">
        <v>0</v>
      </c>
      <c r="L98" s="173"/>
      <c r="M98" s="173">
        <v>0</v>
      </c>
    </row>
    <row r="99" spans="1:13" ht="22.5">
      <c r="A99" s="172" t="s">
        <v>626</v>
      </c>
      <c r="C99" s="178" t="s">
        <v>542</v>
      </c>
      <c r="D99" s="173">
        <v>48.5</v>
      </c>
      <c r="E99" s="174">
        <v>48.5</v>
      </c>
      <c r="F99" s="173">
        <v>0</v>
      </c>
      <c r="G99" s="173">
        <v>0</v>
      </c>
      <c r="H99" s="173">
        <v>0</v>
      </c>
      <c r="I99" s="173">
        <v>0</v>
      </c>
      <c r="J99" s="173">
        <v>0</v>
      </c>
      <c r="K99" s="173">
        <v>0</v>
      </c>
      <c r="L99" s="173"/>
      <c r="M99" s="173">
        <v>0</v>
      </c>
    </row>
    <row r="100" spans="1:13" ht="157.5">
      <c r="A100" s="175" t="s">
        <v>659</v>
      </c>
      <c r="B100" s="172" t="s">
        <v>809</v>
      </c>
      <c r="C100" s="178" t="s">
        <v>810</v>
      </c>
      <c r="D100" s="173">
        <v>6.5</v>
      </c>
      <c r="E100" s="174">
        <v>6.5</v>
      </c>
      <c r="F100" s="173">
        <v>0</v>
      </c>
      <c r="G100" s="173">
        <v>0</v>
      </c>
      <c r="H100" s="173">
        <v>0</v>
      </c>
      <c r="I100" s="173">
        <v>0</v>
      </c>
      <c r="J100" s="173">
        <v>0</v>
      </c>
      <c r="K100" s="173">
        <v>0</v>
      </c>
      <c r="L100" s="173"/>
      <c r="M100" s="173">
        <v>0</v>
      </c>
    </row>
    <row r="101" spans="1:13" ht="45">
      <c r="A101" s="175" t="s">
        <v>659</v>
      </c>
      <c r="B101" s="172" t="s">
        <v>811</v>
      </c>
      <c r="C101" s="178" t="s">
        <v>812</v>
      </c>
      <c r="D101" s="173">
        <v>2</v>
      </c>
      <c r="E101" s="174">
        <v>2</v>
      </c>
      <c r="F101" s="173">
        <v>0</v>
      </c>
      <c r="G101" s="173">
        <v>0</v>
      </c>
      <c r="H101" s="173">
        <v>0</v>
      </c>
      <c r="I101" s="173">
        <v>0</v>
      </c>
      <c r="J101" s="173">
        <v>0</v>
      </c>
      <c r="K101" s="173">
        <v>0</v>
      </c>
      <c r="L101" s="173"/>
      <c r="M101" s="173">
        <v>0</v>
      </c>
    </row>
    <row r="102" spans="1:13" ht="180">
      <c r="A102" s="175" t="s">
        <v>659</v>
      </c>
      <c r="B102" s="172" t="s">
        <v>813</v>
      </c>
      <c r="C102" s="178" t="s">
        <v>814</v>
      </c>
      <c r="D102" s="173">
        <v>10</v>
      </c>
      <c r="E102" s="174">
        <v>10</v>
      </c>
      <c r="F102" s="173">
        <v>0</v>
      </c>
      <c r="G102" s="173">
        <v>0</v>
      </c>
      <c r="H102" s="173">
        <v>0</v>
      </c>
      <c r="I102" s="173">
        <v>0</v>
      </c>
      <c r="J102" s="173">
        <v>0</v>
      </c>
      <c r="K102" s="173">
        <v>0</v>
      </c>
      <c r="L102" s="173"/>
      <c r="M102" s="173">
        <v>0</v>
      </c>
    </row>
    <row r="103" spans="1:13" ht="135">
      <c r="A103" s="175" t="s">
        <v>659</v>
      </c>
      <c r="B103" s="172" t="s">
        <v>815</v>
      </c>
      <c r="C103" s="178" t="s">
        <v>816</v>
      </c>
      <c r="D103" s="173">
        <v>12</v>
      </c>
      <c r="E103" s="174">
        <v>12</v>
      </c>
      <c r="F103" s="173">
        <v>0</v>
      </c>
      <c r="G103" s="173">
        <v>0</v>
      </c>
      <c r="H103" s="173">
        <v>0</v>
      </c>
      <c r="I103" s="173">
        <v>0</v>
      </c>
      <c r="J103" s="173">
        <v>0</v>
      </c>
      <c r="K103" s="173">
        <v>0</v>
      </c>
      <c r="L103" s="173"/>
      <c r="M103" s="173">
        <v>0</v>
      </c>
    </row>
    <row r="104" spans="1:13" ht="56.25">
      <c r="A104" s="175" t="s">
        <v>659</v>
      </c>
      <c r="B104" s="172" t="s">
        <v>817</v>
      </c>
      <c r="C104" s="178" t="s">
        <v>818</v>
      </c>
      <c r="D104" s="173">
        <v>3</v>
      </c>
      <c r="E104" s="174">
        <v>3</v>
      </c>
      <c r="F104" s="173">
        <v>0</v>
      </c>
      <c r="G104" s="173">
        <v>0</v>
      </c>
      <c r="H104" s="173">
        <v>0</v>
      </c>
      <c r="I104" s="173">
        <v>0</v>
      </c>
      <c r="J104" s="173">
        <v>0</v>
      </c>
      <c r="K104" s="173">
        <v>0</v>
      </c>
      <c r="L104" s="173"/>
      <c r="M104" s="173">
        <v>0</v>
      </c>
    </row>
    <row r="105" spans="1:13" ht="67.5">
      <c r="A105" s="175" t="s">
        <v>659</v>
      </c>
      <c r="B105" s="172" t="s">
        <v>819</v>
      </c>
      <c r="C105" s="178" t="s">
        <v>820</v>
      </c>
      <c r="D105" s="173">
        <v>5</v>
      </c>
      <c r="E105" s="174">
        <v>5</v>
      </c>
      <c r="F105" s="173">
        <v>0</v>
      </c>
      <c r="G105" s="173">
        <v>0</v>
      </c>
      <c r="H105" s="173">
        <v>0</v>
      </c>
      <c r="I105" s="173">
        <v>0</v>
      </c>
      <c r="J105" s="173">
        <v>0</v>
      </c>
      <c r="K105" s="173">
        <v>0</v>
      </c>
      <c r="L105" s="173"/>
      <c r="M105" s="173">
        <v>0</v>
      </c>
    </row>
    <row r="106" spans="1:13" ht="112.5">
      <c r="A106" s="175" t="s">
        <v>659</v>
      </c>
      <c r="B106" s="172" t="s">
        <v>821</v>
      </c>
      <c r="C106" s="178" t="s">
        <v>822</v>
      </c>
      <c r="D106" s="173">
        <v>8.8</v>
      </c>
      <c r="E106" s="174">
        <v>8.8</v>
      </c>
      <c r="F106" s="173">
        <v>0</v>
      </c>
      <c r="G106" s="173">
        <v>0</v>
      </c>
      <c r="H106" s="173">
        <v>0</v>
      </c>
      <c r="I106" s="173">
        <v>0</v>
      </c>
      <c r="J106" s="173">
        <v>0</v>
      </c>
      <c r="K106" s="173">
        <v>0</v>
      </c>
      <c r="L106" s="173"/>
      <c r="M106" s="173">
        <v>0</v>
      </c>
    </row>
    <row r="107" spans="1:13" ht="33.75">
      <c r="A107" s="175" t="s">
        <v>659</v>
      </c>
      <c r="B107" s="172" t="s">
        <v>700</v>
      </c>
      <c r="C107" s="178" t="s">
        <v>823</v>
      </c>
      <c r="D107" s="173">
        <v>1.2</v>
      </c>
      <c r="E107" s="174">
        <v>1.2</v>
      </c>
      <c r="F107" s="173">
        <v>0</v>
      </c>
      <c r="G107" s="173">
        <v>0</v>
      </c>
      <c r="H107" s="173">
        <v>0</v>
      </c>
      <c r="I107" s="173">
        <v>0</v>
      </c>
      <c r="J107" s="173">
        <v>0</v>
      </c>
      <c r="K107" s="173">
        <v>0</v>
      </c>
      <c r="L107" s="173"/>
      <c r="M107" s="173">
        <v>0</v>
      </c>
    </row>
    <row r="108" spans="1:13" ht="22.5">
      <c r="A108" s="172" t="s">
        <v>627</v>
      </c>
      <c r="C108" s="178" t="s">
        <v>542</v>
      </c>
      <c r="D108" s="173">
        <v>56</v>
      </c>
      <c r="E108" s="174">
        <v>56</v>
      </c>
      <c r="F108" s="173">
        <v>0</v>
      </c>
      <c r="G108" s="173">
        <v>0</v>
      </c>
      <c r="H108" s="173">
        <v>0</v>
      </c>
      <c r="I108" s="173">
        <v>0</v>
      </c>
      <c r="J108" s="173">
        <v>0</v>
      </c>
      <c r="K108" s="173">
        <v>0</v>
      </c>
      <c r="L108" s="173"/>
      <c r="M108" s="173">
        <v>0</v>
      </c>
    </row>
    <row r="109" spans="1:13" ht="112.5">
      <c r="A109" s="175" t="s">
        <v>659</v>
      </c>
      <c r="B109" s="172" t="s">
        <v>824</v>
      </c>
      <c r="C109" s="178" t="s">
        <v>825</v>
      </c>
      <c r="D109" s="173">
        <v>40</v>
      </c>
      <c r="E109" s="174">
        <v>40</v>
      </c>
      <c r="F109" s="173">
        <v>0</v>
      </c>
      <c r="G109" s="173">
        <v>0</v>
      </c>
      <c r="H109" s="173">
        <v>0</v>
      </c>
      <c r="I109" s="173">
        <v>0</v>
      </c>
      <c r="J109" s="173">
        <v>0</v>
      </c>
      <c r="K109" s="173">
        <v>0</v>
      </c>
      <c r="L109" s="173"/>
      <c r="M109" s="173">
        <v>0</v>
      </c>
    </row>
    <row r="110" spans="1:13" ht="45">
      <c r="A110" s="175" t="s">
        <v>659</v>
      </c>
      <c r="B110" s="172" t="s">
        <v>826</v>
      </c>
      <c r="C110" s="178" t="s">
        <v>827</v>
      </c>
      <c r="D110" s="173">
        <v>10</v>
      </c>
      <c r="E110" s="174">
        <v>10</v>
      </c>
      <c r="F110" s="173">
        <v>0</v>
      </c>
      <c r="G110" s="173">
        <v>0</v>
      </c>
      <c r="H110" s="173">
        <v>0</v>
      </c>
      <c r="I110" s="173">
        <v>0</v>
      </c>
      <c r="J110" s="173">
        <v>0</v>
      </c>
      <c r="K110" s="173">
        <v>0</v>
      </c>
      <c r="L110" s="173"/>
      <c r="M110" s="173">
        <v>0</v>
      </c>
    </row>
    <row r="111" spans="1:13" ht="67.5">
      <c r="A111" s="175" t="s">
        <v>659</v>
      </c>
      <c r="B111" s="172" t="s">
        <v>828</v>
      </c>
      <c r="C111" s="178" t="s">
        <v>829</v>
      </c>
      <c r="D111" s="173">
        <v>6</v>
      </c>
      <c r="E111" s="174">
        <v>6</v>
      </c>
      <c r="F111" s="173">
        <v>0</v>
      </c>
      <c r="G111" s="173">
        <v>0</v>
      </c>
      <c r="H111" s="173">
        <v>0</v>
      </c>
      <c r="I111" s="173">
        <v>0</v>
      </c>
      <c r="J111" s="173">
        <v>0</v>
      </c>
      <c r="K111" s="173">
        <v>0</v>
      </c>
      <c r="L111" s="173"/>
      <c r="M111" s="173">
        <v>0</v>
      </c>
    </row>
  </sheetData>
  <sheetProtection/>
  <mergeCells count="13">
    <mergeCell ref="I5:I6"/>
    <mergeCell ref="J5:J6"/>
    <mergeCell ref="K5:L5"/>
    <mergeCell ref="A1:M1"/>
    <mergeCell ref="D4:M4"/>
    <mergeCell ref="E5:F5"/>
    <mergeCell ref="D5:D6"/>
    <mergeCell ref="G5:G6"/>
    <mergeCell ref="H5:H6"/>
    <mergeCell ref="A4:A6"/>
    <mergeCell ref="B4:B6"/>
    <mergeCell ref="C4:C6"/>
    <mergeCell ref="M5:M6"/>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14"/>
  <sheetViews>
    <sheetView showGridLines="0" showZeros="0" zoomScalePageLayoutView="0" workbookViewId="0" topLeftCell="A13">
      <selection activeCell="F7" sqref="F7"/>
    </sheetView>
  </sheetViews>
  <sheetFormatPr defaultColWidth="9.16015625" defaultRowHeight="12.75" customHeight="1"/>
  <cols>
    <col min="1" max="1" width="25.83203125" style="0" customWidth="1"/>
    <col min="2" max="2" width="21.33203125" style="0" customWidth="1"/>
    <col min="3" max="5" width="10.16015625" style="0" customWidth="1"/>
    <col min="6" max="6" width="8.66015625" style="0" customWidth="1"/>
    <col min="7" max="7" width="9.5" style="0" customWidth="1"/>
    <col min="8" max="10" width="13.5" style="0" customWidth="1"/>
    <col min="11" max="11" width="9.5" style="0" customWidth="1"/>
    <col min="12" max="12" width="10" style="0" customWidth="1"/>
  </cols>
  <sheetData>
    <row r="1" spans="1:15" ht="22.5">
      <c r="A1" s="247" t="s">
        <v>543</v>
      </c>
      <c r="B1" s="247"/>
      <c r="C1" s="247"/>
      <c r="D1" s="247"/>
      <c r="E1" s="247"/>
      <c r="F1" s="247"/>
      <c r="G1" s="247"/>
      <c r="H1" s="247"/>
      <c r="I1" s="247"/>
      <c r="J1" s="247"/>
      <c r="K1" s="247"/>
      <c r="L1" s="247"/>
      <c r="M1" s="247"/>
      <c r="N1" s="247"/>
      <c r="O1" s="247"/>
    </row>
    <row r="2" spans="1:15" ht="22.5" customHeight="1">
      <c r="A2" s="48"/>
      <c r="B2" s="48"/>
      <c r="C2" s="48"/>
      <c r="D2" s="48"/>
      <c r="E2" s="48"/>
      <c r="F2" s="48"/>
      <c r="G2" s="48"/>
      <c r="H2" s="48"/>
      <c r="I2" s="48"/>
      <c r="J2" s="48"/>
      <c r="K2" s="48"/>
      <c r="O2" s="56" t="s">
        <v>544</v>
      </c>
    </row>
    <row r="3" spans="1:15" ht="20.25" customHeight="1">
      <c r="A3" s="166" t="s">
        <v>641</v>
      </c>
      <c r="O3" s="57" t="s">
        <v>354</v>
      </c>
    </row>
    <row r="4" spans="1:15" s="10" customFormat="1" ht="30.75" customHeight="1">
      <c r="A4" s="257" t="s">
        <v>375</v>
      </c>
      <c r="B4" s="257" t="s">
        <v>545</v>
      </c>
      <c r="C4" s="257" t="s">
        <v>546</v>
      </c>
      <c r="D4" s="257" t="s">
        <v>547</v>
      </c>
      <c r="E4" s="257" t="s">
        <v>548</v>
      </c>
      <c r="F4" s="262" t="s">
        <v>410</v>
      </c>
      <c r="G4" s="262"/>
      <c r="H4" s="262"/>
      <c r="I4" s="262"/>
      <c r="J4" s="262"/>
      <c r="K4" s="262"/>
      <c r="L4" s="262"/>
      <c r="M4" s="262"/>
      <c r="N4" s="262"/>
      <c r="O4" s="262"/>
    </row>
    <row r="5" spans="1:15" s="10" customFormat="1" ht="26.25" customHeight="1">
      <c r="A5" s="258"/>
      <c r="B5" s="258"/>
      <c r="C5" s="258"/>
      <c r="D5" s="258"/>
      <c r="E5" s="258"/>
      <c r="F5" s="260" t="s">
        <v>378</v>
      </c>
      <c r="G5" s="217" t="s">
        <v>359</v>
      </c>
      <c r="H5" s="217"/>
      <c r="I5" s="217" t="s">
        <v>582</v>
      </c>
      <c r="J5" s="217" t="s">
        <v>584</v>
      </c>
      <c r="K5" s="217" t="s">
        <v>586</v>
      </c>
      <c r="L5" s="217" t="s">
        <v>416</v>
      </c>
      <c r="M5" s="217" t="s">
        <v>589</v>
      </c>
      <c r="N5" s="217"/>
      <c r="O5" s="217" t="s">
        <v>591</v>
      </c>
    </row>
    <row r="6" spans="1:15" s="10" customFormat="1" ht="48" customHeight="1">
      <c r="A6" s="259"/>
      <c r="B6" s="259"/>
      <c r="C6" s="259"/>
      <c r="D6" s="259"/>
      <c r="E6" s="259">
        <f>SUM(E7:E14)</f>
        <v>0</v>
      </c>
      <c r="F6" s="261"/>
      <c r="G6" s="53" t="s">
        <v>381</v>
      </c>
      <c r="H6" s="21" t="s">
        <v>382</v>
      </c>
      <c r="I6" s="217"/>
      <c r="J6" s="217"/>
      <c r="K6" s="217"/>
      <c r="L6" s="217"/>
      <c r="M6" s="53" t="s">
        <v>381</v>
      </c>
      <c r="N6" s="53" t="s">
        <v>593</v>
      </c>
      <c r="O6" s="217"/>
    </row>
    <row r="7" spans="1:15" s="10" customFormat="1" ht="33" customHeight="1">
      <c r="A7" s="49" t="s">
        <v>378</v>
      </c>
      <c r="B7" s="28"/>
      <c r="C7" s="58"/>
      <c r="D7" s="58" t="s">
        <v>542</v>
      </c>
      <c r="E7" s="59">
        <f>SUM(E8:E15)</f>
        <v>0</v>
      </c>
      <c r="F7" s="60">
        <f>SUM(F8:F12)</f>
        <v>288.07</v>
      </c>
      <c r="G7" s="60">
        <f aca="true" t="shared" si="0" ref="G7:O7">SUM(G8:G12)</f>
        <v>180.5</v>
      </c>
      <c r="H7" s="60">
        <f t="shared" si="0"/>
        <v>0</v>
      </c>
      <c r="I7" s="60">
        <f t="shared" si="0"/>
        <v>0</v>
      </c>
      <c r="J7" s="60">
        <f t="shared" si="0"/>
        <v>0</v>
      </c>
      <c r="K7" s="60">
        <f t="shared" si="0"/>
        <v>107.57</v>
      </c>
      <c r="L7" s="60">
        <f t="shared" si="0"/>
        <v>0</v>
      </c>
      <c r="M7" s="60">
        <f t="shared" si="0"/>
        <v>0</v>
      </c>
      <c r="N7" s="60">
        <f t="shared" si="0"/>
        <v>0</v>
      </c>
      <c r="O7" s="60">
        <f t="shared" si="0"/>
        <v>0</v>
      </c>
    </row>
    <row r="8" spans="1:15" s="10" customFormat="1" ht="34.5" customHeight="1">
      <c r="A8" s="180" t="s">
        <v>834</v>
      </c>
      <c r="B8" s="181" t="s">
        <v>833</v>
      </c>
      <c r="C8" s="58"/>
      <c r="D8" s="58" t="s">
        <v>542</v>
      </c>
      <c r="E8" s="59">
        <f>SUM(E9:E16)</f>
        <v>0</v>
      </c>
      <c r="F8" s="60">
        <v>24</v>
      </c>
      <c r="G8" s="54">
        <v>24</v>
      </c>
      <c r="H8" s="61"/>
      <c r="I8" s="61"/>
      <c r="J8" s="61"/>
      <c r="K8" s="61"/>
      <c r="L8" s="61"/>
      <c r="M8" s="62"/>
      <c r="N8" s="62"/>
      <c r="O8" s="62"/>
    </row>
    <row r="9" spans="1:15" s="10" customFormat="1" ht="34.5" customHeight="1">
      <c r="A9" s="180" t="s">
        <v>835</v>
      </c>
      <c r="B9" s="181" t="s">
        <v>836</v>
      </c>
      <c r="C9" s="58"/>
      <c r="D9" s="58" t="s">
        <v>542</v>
      </c>
      <c r="E9" s="59">
        <f>SUM(E14:E17)</f>
        <v>0</v>
      </c>
      <c r="F9" s="60">
        <v>107.57</v>
      </c>
      <c r="G9" s="54"/>
      <c r="H9" s="61"/>
      <c r="I9" s="61"/>
      <c r="J9" s="61"/>
      <c r="K9" s="182">
        <v>107.57</v>
      </c>
      <c r="L9" s="61"/>
      <c r="M9" s="62"/>
      <c r="N9" s="62"/>
      <c r="O9" s="62"/>
    </row>
    <row r="10" spans="1:15" s="10" customFormat="1" ht="34.5" customHeight="1">
      <c r="A10" s="180" t="s">
        <v>837</v>
      </c>
      <c r="B10" s="181" t="s">
        <v>838</v>
      </c>
      <c r="C10" s="58"/>
      <c r="D10" s="58"/>
      <c r="E10" s="59"/>
      <c r="F10" s="60">
        <v>22</v>
      </c>
      <c r="G10" s="54">
        <v>22</v>
      </c>
      <c r="H10" s="61"/>
      <c r="I10" s="61"/>
      <c r="J10" s="61"/>
      <c r="K10" s="61"/>
      <c r="L10" s="61"/>
      <c r="M10" s="62"/>
      <c r="N10" s="62"/>
      <c r="O10" s="62"/>
    </row>
    <row r="11" spans="1:15" s="10" customFormat="1" ht="34.5" customHeight="1">
      <c r="A11" s="58"/>
      <c r="B11" s="181" t="s">
        <v>839</v>
      </c>
      <c r="C11" s="58"/>
      <c r="D11" s="58"/>
      <c r="E11" s="59"/>
      <c r="F11" s="60">
        <v>75</v>
      </c>
      <c r="G11" s="54">
        <v>75</v>
      </c>
      <c r="H11" s="61"/>
      <c r="I11" s="61"/>
      <c r="J11" s="61"/>
      <c r="K11" s="61"/>
      <c r="L11" s="61"/>
      <c r="M11" s="62"/>
      <c r="N11" s="62"/>
      <c r="O11" s="62"/>
    </row>
    <row r="12" spans="1:15" s="10" customFormat="1" ht="34.5" customHeight="1">
      <c r="A12" s="180" t="s">
        <v>840</v>
      </c>
      <c r="B12" s="181" t="s">
        <v>841</v>
      </c>
      <c r="C12" s="58"/>
      <c r="D12" s="58"/>
      <c r="E12" s="59"/>
      <c r="F12" s="60">
        <v>59.5</v>
      </c>
      <c r="G12" s="54">
        <v>59.5</v>
      </c>
      <c r="H12" s="61"/>
      <c r="I12" s="61"/>
      <c r="J12" s="61"/>
      <c r="K12" s="61"/>
      <c r="L12" s="61"/>
      <c r="M12" s="62"/>
      <c r="N12" s="62"/>
      <c r="O12" s="62"/>
    </row>
    <row r="13" spans="1:15" s="10" customFormat="1" ht="34.5" customHeight="1">
      <c r="A13" s="58"/>
      <c r="B13" s="28"/>
      <c r="C13" s="58"/>
      <c r="D13" s="58"/>
      <c r="E13" s="59"/>
      <c r="F13" s="60"/>
      <c r="G13" s="54"/>
      <c r="H13" s="61"/>
      <c r="I13" s="61"/>
      <c r="J13" s="61"/>
      <c r="K13" s="61"/>
      <c r="L13" s="61"/>
      <c r="M13" s="62"/>
      <c r="N13" s="62"/>
      <c r="O13" s="62"/>
    </row>
    <row r="14" spans="1:15" ht="34.5" customHeight="1">
      <c r="A14" s="52"/>
      <c r="B14" s="51"/>
      <c r="C14" s="52"/>
      <c r="D14" s="52" t="s">
        <v>542</v>
      </c>
      <c r="E14" s="59">
        <f>SUM(E15:E19)</f>
        <v>0</v>
      </c>
      <c r="F14" s="60"/>
      <c r="G14" s="54"/>
      <c r="H14" s="55"/>
      <c r="I14" s="55"/>
      <c r="J14" s="55"/>
      <c r="K14" s="55"/>
      <c r="L14" s="55"/>
      <c r="M14" s="55"/>
      <c r="N14" s="55"/>
      <c r="O14" s="55"/>
    </row>
    <row r="15" ht="30.75" customHeight="1"/>
  </sheetData>
  <sheetProtection/>
  <mergeCells count="15">
    <mergeCell ref="C4:C6"/>
    <mergeCell ref="J5:J6"/>
    <mergeCell ref="O5:O6"/>
    <mergeCell ref="K5:K6"/>
    <mergeCell ref="L5:L6"/>
    <mergeCell ref="M5:N5"/>
    <mergeCell ref="D4:D6"/>
    <mergeCell ref="E4:E6"/>
    <mergeCell ref="F5:F6"/>
    <mergeCell ref="I5:I6"/>
    <mergeCell ref="A1:O1"/>
    <mergeCell ref="F4:O4"/>
    <mergeCell ref="G5:H5"/>
    <mergeCell ref="A4:A6"/>
    <mergeCell ref="B4:B6"/>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S9"/>
  <sheetViews>
    <sheetView showGridLines="0" showZeros="0" zoomScalePageLayoutView="0" workbookViewId="0" topLeftCell="A16">
      <selection activeCell="J8" sqref="J8"/>
    </sheetView>
  </sheetViews>
  <sheetFormatPr defaultColWidth="9.16015625" defaultRowHeight="12.75" customHeight="1"/>
  <cols>
    <col min="1" max="1" width="14.83203125" style="0" customWidth="1"/>
    <col min="2" max="2" width="17" style="0" customWidth="1"/>
    <col min="3" max="3" width="17.5" style="0" customWidth="1"/>
    <col min="4" max="6" width="6.16015625" style="0" customWidth="1"/>
    <col min="7" max="7" width="8.33203125" style="0" customWidth="1"/>
    <col min="8" max="8" width="10.33203125" style="0" customWidth="1"/>
    <col min="9" max="9" width="10.66015625" style="0" customWidth="1"/>
    <col min="10" max="10" width="6.66015625" style="0" bestFit="1" customWidth="1"/>
    <col min="11" max="16" width="11.5" style="0" customWidth="1"/>
  </cols>
  <sheetData>
    <row r="1" spans="1:19" ht="36.75" customHeight="1">
      <c r="A1" s="247" t="s">
        <v>549</v>
      </c>
      <c r="B1" s="247"/>
      <c r="C1" s="247"/>
      <c r="D1" s="247"/>
      <c r="E1" s="247"/>
      <c r="F1" s="247"/>
      <c r="G1" s="247"/>
      <c r="H1" s="247"/>
      <c r="I1" s="247"/>
      <c r="J1" s="247"/>
      <c r="K1" s="247"/>
      <c r="L1" s="247"/>
      <c r="M1" s="247"/>
      <c r="N1" s="247"/>
      <c r="O1" s="247"/>
      <c r="P1" s="247"/>
      <c r="Q1" s="247"/>
      <c r="R1" s="247"/>
      <c r="S1" s="247"/>
    </row>
    <row r="2" spans="1:19" ht="18" customHeight="1">
      <c r="A2" s="48"/>
      <c r="B2" s="48"/>
      <c r="C2" s="48"/>
      <c r="D2" s="48"/>
      <c r="E2" s="48"/>
      <c r="F2" s="48"/>
      <c r="G2" s="48"/>
      <c r="H2" s="48"/>
      <c r="I2" s="48"/>
      <c r="J2" s="48"/>
      <c r="K2" s="48"/>
      <c r="L2" s="48"/>
      <c r="M2" s="48"/>
      <c r="N2" s="48"/>
      <c r="O2" s="48"/>
      <c r="S2" s="56" t="s">
        <v>550</v>
      </c>
    </row>
    <row r="3" spans="1:19" ht="22.5" customHeight="1">
      <c r="A3" s="166" t="s">
        <v>641</v>
      </c>
      <c r="S3" s="57" t="s">
        <v>354</v>
      </c>
    </row>
    <row r="4" spans="1:19" s="10" customFormat="1" ht="21.75" customHeight="1">
      <c r="A4" s="262" t="s">
        <v>375</v>
      </c>
      <c r="B4" s="268" t="s">
        <v>551</v>
      </c>
      <c r="C4" s="268" t="s">
        <v>552</v>
      </c>
      <c r="D4" s="271" t="s">
        <v>553</v>
      </c>
      <c r="E4" s="271"/>
      <c r="F4" s="271"/>
      <c r="G4" s="265" t="s">
        <v>554</v>
      </c>
      <c r="H4" s="268" t="s">
        <v>555</v>
      </c>
      <c r="I4" s="268" t="s">
        <v>556</v>
      </c>
      <c r="J4" s="262" t="s">
        <v>410</v>
      </c>
      <c r="K4" s="262"/>
      <c r="L4" s="262"/>
      <c r="M4" s="262"/>
      <c r="N4" s="262"/>
      <c r="O4" s="262"/>
      <c r="P4" s="262"/>
      <c r="Q4" s="262"/>
      <c r="R4" s="262"/>
      <c r="S4" s="262"/>
    </row>
    <row r="5" spans="1:19" s="10" customFormat="1" ht="26.25" customHeight="1">
      <c r="A5" s="262"/>
      <c r="B5" s="269"/>
      <c r="C5" s="269"/>
      <c r="D5" s="263" t="s">
        <v>390</v>
      </c>
      <c r="E5" s="263" t="s">
        <v>391</v>
      </c>
      <c r="F5" s="263" t="s">
        <v>392</v>
      </c>
      <c r="G5" s="266"/>
      <c r="H5" s="269"/>
      <c r="I5" s="269" t="s">
        <v>556</v>
      </c>
      <c r="J5" s="262" t="s">
        <v>378</v>
      </c>
      <c r="K5" s="217" t="s">
        <v>359</v>
      </c>
      <c r="L5" s="217"/>
      <c r="M5" s="217" t="s">
        <v>582</v>
      </c>
      <c r="N5" s="217" t="s">
        <v>584</v>
      </c>
      <c r="O5" s="217" t="s">
        <v>586</v>
      </c>
      <c r="P5" s="217" t="s">
        <v>416</v>
      </c>
      <c r="Q5" s="217" t="s">
        <v>589</v>
      </c>
      <c r="R5" s="217"/>
      <c r="S5" s="217" t="s">
        <v>591</v>
      </c>
    </row>
    <row r="6" spans="1:19" ht="49.5" customHeight="1">
      <c r="A6" s="262"/>
      <c r="B6" s="270"/>
      <c r="C6" s="270"/>
      <c r="D6" s="264"/>
      <c r="E6" s="264"/>
      <c r="F6" s="264"/>
      <c r="G6" s="267"/>
      <c r="H6" s="270"/>
      <c r="I6" s="270"/>
      <c r="J6" s="262"/>
      <c r="K6" s="53" t="s">
        <v>381</v>
      </c>
      <c r="L6" s="21" t="s">
        <v>382</v>
      </c>
      <c r="M6" s="217"/>
      <c r="N6" s="217"/>
      <c r="O6" s="217"/>
      <c r="P6" s="217"/>
      <c r="Q6" s="53" t="s">
        <v>381</v>
      </c>
      <c r="R6" s="53" t="s">
        <v>593</v>
      </c>
      <c r="S6" s="217"/>
    </row>
    <row r="7" spans="1:19" ht="51.75" customHeight="1">
      <c r="A7" s="50" t="s">
        <v>378</v>
      </c>
      <c r="B7" s="51"/>
      <c r="C7" s="52"/>
      <c r="D7" s="52"/>
      <c r="E7" s="52"/>
      <c r="F7" s="52"/>
      <c r="G7" s="52" t="s">
        <v>542</v>
      </c>
      <c r="H7" s="52"/>
      <c r="I7" s="52"/>
      <c r="J7" s="185">
        <v>54.4</v>
      </c>
      <c r="K7" s="185">
        <v>54.4</v>
      </c>
      <c r="L7" s="55"/>
      <c r="M7" s="55"/>
      <c r="N7" s="55"/>
      <c r="O7" s="55"/>
      <c r="P7" s="55"/>
      <c r="Q7" s="55"/>
      <c r="R7" s="55"/>
      <c r="S7" s="55"/>
    </row>
    <row r="8" spans="1:19" ht="131.25" customHeight="1">
      <c r="A8" s="169" t="s">
        <v>832</v>
      </c>
      <c r="B8" s="183" t="s">
        <v>842</v>
      </c>
      <c r="C8" s="169" t="s">
        <v>843</v>
      </c>
      <c r="D8" s="184">
        <v>213</v>
      </c>
      <c r="E8" s="184">
        <v>1</v>
      </c>
      <c r="F8" s="184">
        <v>99</v>
      </c>
      <c r="G8" s="52" t="s">
        <v>542</v>
      </c>
      <c r="H8" s="52"/>
      <c r="I8" s="169" t="s">
        <v>844</v>
      </c>
      <c r="J8" s="54">
        <v>54.4</v>
      </c>
      <c r="K8" s="54">
        <v>54.4</v>
      </c>
      <c r="L8" s="55"/>
      <c r="M8" s="55"/>
      <c r="N8" s="55"/>
      <c r="O8" s="55"/>
      <c r="P8" s="55"/>
      <c r="Q8" s="55"/>
      <c r="R8" s="55"/>
      <c r="S8" s="55"/>
    </row>
    <row r="9" spans="1:19" ht="51.75" customHeight="1">
      <c r="A9" s="52"/>
      <c r="B9" s="51"/>
      <c r="C9" s="52"/>
      <c r="D9" s="52"/>
      <c r="E9" s="52"/>
      <c r="F9" s="52"/>
      <c r="G9" s="52" t="s">
        <v>542</v>
      </c>
      <c r="H9" s="52"/>
      <c r="I9" s="52"/>
      <c r="J9" s="54">
        <f>SUM(K9:P9)</f>
        <v>0</v>
      </c>
      <c r="K9" s="54"/>
      <c r="L9" s="55"/>
      <c r="M9" s="55"/>
      <c r="N9" s="55"/>
      <c r="O9" s="55"/>
      <c r="P9" s="55"/>
      <c r="Q9" s="55"/>
      <c r="R9" s="55"/>
      <c r="S9" s="55"/>
    </row>
  </sheetData>
  <sheetProtection/>
  <mergeCells count="20">
    <mergeCell ref="E5:E6"/>
    <mergeCell ref="J5:J6"/>
    <mergeCell ref="M5:M6"/>
    <mergeCell ref="A1:S1"/>
    <mergeCell ref="D4:F4"/>
    <mergeCell ref="J4:S4"/>
    <mergeCell ref="K5:L5"/>
    <mergeCell ref="A4:A6"/>
    <mergeCell ref="B4:B6"/>
    <mergeCell ref="C4:C6"/>
    <mergeCell ref="S5:S6"/>
    <mergeCell ref="O5:O6"/>
    <mergeCell ref="P5:P6"/>
    <mergeCell ref="Q5:R5"/>
    <mergeCell ref="D5:D6"/>
    <mergeCell ref="F5:F6"/>
    <mergeCell ref="G4:G6"/>
    <mergeCell ref="H4:H6"/>
    <mergeCell ref="I4:I6"/>
    <mergeCell ref="N5:N6"/>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V12"/>
  <sheetViews>
    <sheetView showGridLines="0" showZeros="0" zoomScalePageLayoutView="0" workbookViewId="0" topLeftCell="A1">
      <selection activeCell="C6" sqref="C6"/>
    </sheetView>
  </sheetViews>
  <sheetFormatPr defaultColWidth="9.16015625" defaultRowHeight="12.75" customHeight="1"/>
  <cols>
    <col min="1" max="1" width="62" style="0" customWidth="1"/>
    <col min="2" max="3" width="35.5" style="0" customWidth="1"/>
  </cols>
  <sheetData>
    <row r="1" spans="1:3" ht="35.25" customHeight="1">
      <c r="A1" s="31" t="s">
        <v>557</v>
      </c>
      <c r="B1" s="31"/>
      <c r="C1" s="31"/>
    </row>
    <row r="2" spans="1:3" ht="21" customHeight="1">
      <c r="A2" s="31"/>
      <c r="B2" s="31"/>
      <c r="C2" s="32" t="s">
        <v>558</v>
      </c>
    </row>
    <row r="3" spans="1:3" ht="24.75" customHeight="1">
      <c r="A3" s="166" t="s">
        <v>641</v>
      </c>
      <c r="B3" s="18"/>
      <c r="C3" s="33" t="s">
        <v>354</v>
      </c>
    </row>
    <row r="4" spans="1:16" s="29" customFormat="1" ht="21.75" customHeight="1">
      <c r="A4" s="235" t="s">
        <v>559</v>
      </c>
      <c r="B4" s="34" t="s">
        <v>560</v>
      </c>
      <c r="C4" s="35"/>
      <c r="F4" s="36"/>
      <c r="P4" s="36"/>
    </row>
    <row r="5" spans="1:16" s="29" customFormat="1" ht="43.5" customHeight="1">
      <c r="A5" s="235"/>
      <c r="B5" s="37" t="s">
        <v>561</v>
      </c>
      <c r="C5" s="38" t="s">
        <v>562</v>
      </c>
      <c r="E5" s="39">
        <v>3.6</v>
      </c>
      <c r="F5" s="40">
        <v>0</v>
      </c>
      <c r="G5" s="40">
        <v>0.6</v>
      </c>
      <c r="H5" s="39">
        <v>3</v>
      </c>
      <c r="I5" s="40">
        <v>0</v>
      </c>
      <c r="J5" s="39">
        <v>3</v>
      </c>
      <c r="K5" s="39">
        <v>9.4</v>
      </c>
      <c r="L5" s="40">
        <v>0</v>
      </c>
      <c r="M5" s="40">
        <v>0.7</v>
      </c>
      <c r="N5" s="39">
        <v>8.7</v>
      </c>
      <c r="O5" s="40">
        <v>0</v>
      </c>
      <c r="P5" s="39">
        <v>8.7</v>
      </c>
    </row>
    <row r="6" spans="1:16" s="29" customFormat="1" ht="34.5" customHeight="1">
      <c r="A6" s="41" t="s">
        <v>563</v>
      </c>
      <c r="B6" s="42">
        <f>SUM(B7:B9)</f>
        <v>87.07</v>
      </c>
      <c r="C6" s="42">
        <f>SUM(C7:C9)</f>
        <v>94.52</v>
      </c>
      <c r="E6" s="36"/>
      <c r="G6" s="36"/>
      <c r="I6" s="36"/>
      <c r="J6" s="36"/>
      <c r="K6" s="36"/>
      <c r="L6" s="36"/>
      <c r="M6" s="36"/>
      <c r="N6" s="36"/>
      <c r="O6" s="36"/>
      <c r="P6" s="36"/>
    </row>
    <row r="7" spans="1:16" s="30" customFormat="1" ht="34.5" customHeight="1">
      <c r="A7" s="43" t="s">
        <v>564</v>
      </c>
      <c r="B7" s="42">
        <v>0</v>
      </c>
      <c r="C7" s="42"/>
      <c r="D7" s="44"/>
      <c r="E7" s="44"/>
      <c r="F7" s="44"/>
      <c r="G7" s="44"/>
      <c r="H7" s="44"/>
      <c r="I7" s="44"/>
      <c r="J7" s="44"/>
      <c r="K7" s="44"/>
      <c r="L7" s="44"/>
      <c r="M7" s="44"/>
      <c r="O7" s="44"/>
      <c r="P7" s="44"/>
    </row>
    <row r="8" spans="1:16" s="30" customFormat="1" ht="34.5" customHeight="1">
      <c r="A8" s="45" t="s">
        <v>565</v>
      </c>
      <c r="B8" s="186">
        <v>4.47</v>
      </c>
      <c r="C8" s="46">
        <v>5.72</v>
      </c>
      <c r="D8" s="44"/>
      <c r="E8" s="44"/>
      <c r="G8" s="44"/>
      <c r="H8" s="44"/>
      <c r="I8" s="44"/>
      <c r="J8" s="44"/>
      <c r="K8" s="44"/>
      <c r="L8" s="44"/>
      <c r="M8" s="44"/>
      <c r="O8" s="44"/>
      <c r="P8" s="44"/>
    </row>
    <row r="9" spans="1:16" s="30" customFormat="1" ht="34.5" customHeight="1">
      <c r="A9" s="45" t="s">
        <v>566</v>
      </c>
      <c r="B9" s="186">
        <v>82.6</v>
      </c>
      <c r="C9" s="187">
        <v>88.8</v>
      </c>
      <c r="D9" s="44"/>
      <c r="E9" s="44"/>
      <c r="H9" s="44"/>
      <c r="I9" s="44"/>
      <c r="L9" s="44"/>
      <c r="N9" s="44"/>
      <c r="P9" s="44"/>
    </row>
    <row r="10" spans="1:9" s="30" customFormat="1" ht="34.5" customHeight="1">
      <c r="A10" s="45" t="s">
        <v>567</v>
      </c>
      <c r="B10" s="42"/>
      <c r="C10" s="187"/>
      <c r="D10" s="44"/>
      <c r="E10" s="44"/>
      <c r="F10" s="44"/>
      <c r="G10" s="44"/>
      <c r="H10" s="44"/>
      <c r="I10" s="44"/>
    </row>
    <row r="11" spans="1:8" s="30" customFormat="1" ht="34.5" customHeight="1">
      <c r="A11" s="45" t="s">
        <v>568</v>
      </c>
      <c r="B11" s="186">
        <v>82.6</v>
      </c>
      <c r="C11" s="187">
        <v>88.8</v>
      </c>
      <c r="D11" s="44"/>
      <c r="E11" s="44"/>
      <c r="F11" s="44"/>
      <c r="G11" s="44"/>
      <c r="H11" s="44"/>
    </row>
    <row r="12" spans="1:22" ht="12.75" customHeight="1">
      <c r="A12" s="44"/>
      <c r="B12" s="44"/>
      <c r="C12" s="44"/>
      <c r="D12" s="44"/>
      <c r="E12" s="44"/>
      <c r="F12" s="44"/>
      <c r="G12" s="44"/>
      <c r="H12" s="44"/>
      <c r="I12" s="44"/>
      <c r="J12" s="44"/>
      <c r="K12" s="44"/>
      <c r="L12" s="44"/>
      <c r="M12" s="44"/>
      <c r="N12" s="44"/>
      <c r="O12" s="44"/>
      <c r="P12" s="44"/>
      <c r="Q12" s="44"/>
      <c r="R12" s="44"/>
      <c r="S12" s="44"/>
      <c r="T12" s="44"/>
      <c r="U12" s="44"/>
      <c r="V12" s="30"/>
    </row>
  </sheetData>
  <sheetProtection/>
  <mergeCells count="1">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M148"/>
  <sheetViews>
    <sheetView showGridLines="0" showZeros="0" zoomScalePageLayoutView="0" workbookViewId="0" topLeftCell="A133">
      <selection activeCell="F7" sqref="F7"/>
    </sheetView>
  </sheetViews>
  <sheetFormatPr defaultColWidth="6.83203125" defaultRowHeight="11.25"/>
  <cols>
    <col min="1" max="1" width="37.66015625" style="11" customWidth="1"/>
    <col min="2" max="3" width="7.16015625" style="12" customWidth="1"/>
    <col min="4" max="4" width="10.33203125" style="12" customWidth="1"/>
    <col min="5" max="5" width="35" style="12" customWidth="1"/>
    <col min="6" max="6" width="20.16015625" style="12" customWidth="1"/>
    <col min="7" max="195" width="6.83203125" style="13" customWidth="1"/>
    <col min="196" max="196" width="6.83203125" style="0" customWidth="1"/>
  </cols>
  <sheetData>
    <row r="1" spans="1:6" s="7" customFormat="1" ht="27">
      <c r="A1" s="14" t="s">
        <v>569</v>
      </c>
      <c r="B1" s="15"/>
      <c r="C1" s="15"/>
      <c r="D1" s="15"/>
      <c r="E1" s="15"/>
      <c r="F1" s="15"/>
    </row>
    <row r="2" spans="1:6" s="7" customFormat="1" ht="12">
      <c r="A2" s="16"/>
      <c r="B2" s="16"/>
      <c r="C2" s="16"/>
      <c r="D2" s="16"/>
      <c r="E2" s="16"/>
      <c r="F2" s="17" t="s">
        <v>570</v>
      </c>
    </row>
    <row r="3" spans="1:6" s="7" customFormat="1" ht="12">
      <c r="A3" s="248" t="s">
        <v>868</v>
      </c>
      <c r="B3" s="236"/>
      <c r="C3" s="236"/>
      <c r="D3" s="19"/>
      <c r="E3" s="19"/>
      <c r="F3" s="20" t="s">
        <v>354</v>
      </c>
    </row>
    <row r="4" spans="1:6" s="8" customFormat="1" ht="12">
      <c r="A4" s="272" t="s">
        <v>375</v>
      </c>
      <c r="B4" s="217" t="s">
        <v>571</v>
      </c>
      <c r="C4" s="217"/>
      <c r="D4" s="217"/>
      <c r="E4" s="217" t="s">
        <v>389</v>
      </c>
      <c r="F4" s="273" t="s">
        <v>561</v>
      </c>
    </row>
    <row r="5" spans="1:6" s="8" customFormat="1" ht="12">
      <c r="A5" s="272"/>
      <c r="B5" s="217"/>
      <c r="C5" s="217"/>
      <c r="D5" s="217"/>
      <c r="E5" s="217"/>
      <c r="F5" s="273"/>
    </row>
    <row r="6" spans="1:6" s="9" customFormat="1" ht="12">
      <c r="A6" s="272"/>
      <c r="B6" s="22" t="s">
        <v>390</v>
      </c>
      <c r="C6" s="22" t="s">
        <v>391</v>
      </c>
      <c r="D6" s="22" t="s">
        <v>392</v>
      </c>
      <c r="E6" s="217"/>
      <c r="F6" s="273"/>
    </row>
    <row r="7" spans="1:195" s="10" customFormat="1" ht="12">
      <c r="A7" s="170"/>
      <c r="B7" s="23"/>
      <c r="C7" s="23"/>
      <c r="D7" s="23"/>
      <c r="E7" s="24" t="s">
        <v>378</v>
      </c>
      <c r="F7" s="25">
        <f>F8+F31+F53+F75+F100+F127</f>
        <v>236.93</v>
      </c>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row>
    <row r="8" spans="1:6" ht="12">
      <c r="A8" s="170" t="s">
        <v>640</v>
      </c>
      <c r="B8" s="189">
        <v>302</v>
      </c>
      <c r="C8" s="190"/>
      <c r="D8" s="190"/>
      <c r="E8" s="92" t="s">
        <v>384</v>
      </c>
      <c r="F8" s="85">
        <v>131.79</v>
      </c>
    </row>
    <row r="9" spans="1:6" ht="12">
      <c r="A9" s="188"/>
      <c r="B9" s="190"/>
      <c r="C9" s="189">
        <v>30201</v>
      </c>
      <c r="D9" s="190"/>
      <c r="E9" s="92" t="s">
        <v>845</v>
      </c>
      <c r="F9" s="85">
        <v>4.5</v>
      </c>
    </row>
    <row r="10" spans="1:6" ht="12">
      <c r="A10" s="188"/>
      <c r="B10" s="190" t="s">
        <v>398</v>
      </c>
      <c r="C10" s="190" t="s">
        <v>398</v>
      </c>
      <c r="D10" s="189">
        <v>3020101</v>
      </c>
      <c r="E10" s="92" t="s">
        <v>459</v>
      </c>
      <c r="F10" s="85">
        <v>4.5</v>
      </c>
    </row>
    <row r="11" spans="1:6" ht="12">
      <c r="A11" s="188"/>
      <c r="B11" s="190"/>
      <c r="C11" s="189">
        <v>30202</v>
      </c>
      <c r="D11" s="190"/>
      <c r="E11" s="92" t="s">
        <v>846</v>
      </c>
      <c r="F11" s="85">
        <v>2.5</v>
      </c>
    </row>
    <row r="12" spans="1:6" ht="12">
      <c r="A12" s="188"/>
      <c r="B12" s="190" t="s">
        <v>398</v>
      </c>
      <c r="C12" s="190" t="s">
        <v>398</v>
      </c>
      <c r="D12" s="189">
        <v>3020201</v>
      </c>
      <c r="E12" s="92" t="s">
        <v>460</v>
      </c>
      <c r="F12" s="85">
        <v>2.5</v>
      </c>
    </row>
    <row r="13" spans="1:6" ht="12">
      <c r="A13" s="188"/>
      <c r="B13" s="190"/>
      <c r="C13" s="189">
        <v>30207</v>
      </c>
      <c r="D13" s="190"/>
      <c r="E13" s="92" t="s">
        <v>847</v>
      </c>
      <c r="F13" s="85">
        <v>7.5</v>
      </c>
    </row>
    <row r="14" spans="1:6" ht="12">
      <c r="A14" s="188"/>
      <c r="B14" s="190" t="s">
        <v>398</v>
      </c>
      <c r="C14" s="190" t="s">
        <v>398</v>
      </c>
      <c r="D14" s="189">
        <v>3020701</v>
      </c>
      <c r="E14" s="92" t="s">
        <v>465</v>
      </c>
      <c r="F14" s="85">
        <v>7.5</v>
      </c>
    </row>
    <row r="15" spans="1:6" ht="12">
      <c r="A15" s="188"/>
      <c r="B15" s="190"/>
      <c r="C15" s="189">
        <v>30208</v>
      </c>
      <c r="D15" s="190"/>
      <c r="E15" s="92" t="s">
        <v>848</v>
      </c>
      <c r="F15" s="85">
        <v>0.82</v>
      </c>
    </row>
    <row r="16" spans="1:6" ht="12">
      <c r="A16" s="188"/>
      <c r="B16" s="190" t="s">
        <v>398</v>
      </c>
      <c r="C16" s="190" t="s">
        <v>398</v>
      </c>
      <c r="D16" s="189">
        <v>3020804</v>
      </c>
      <c r="E16" s="92" t="s">
        <v>849</v>
      </c>
      <c r="F16" s="85">
        <v>0.82</v>
      </c>
    </row>
    <row r="17" spans="1:6" ht="12">
      <c r="A17" s="188"/>
      <c r="B17" s="190"/>
      <c r="C17" s="189">
        <v>30211</v>
      </c>
      <c r="D17" s="190"/>
      <c r="E17" s="92" t="s">
        <v>850</v>
      </c>
      <c r="F17" s="85">
        <v>9.2</v>
      </c>
    </row>
    <row r="18" spans="1:6" ht="12">
      <c r="A18" s="188"/>
      <c r="B18" s="190" t="s">
        <v>398</v>
      </c>
      <c r="C18" s="190" t="s">
        <v>398</v>
      </c>
      <c r="D18" s="189">
        <v>3021101</v>
      </c>
      <c r="E18" s="92" t="s">
        <v>468</v>
      </c>
      <c r="F18" s="85">
        <v>9.2</v>
      </c>
    </row>
    <row r="19" spans="1:6" ht="12">
      <c r="A19" s="188"/>
      <c r="B19" s="190"/>
      <c r="C19" s="189">
        <v>30217</v>
      </c>
      <c r="D19" s="190"/>
      <c r="E19" s="92" t="s">
        <v>851</v>
      </c>
      <c r="F19" s="85">
        <v>0.8</v>
      </c>
    </row>
    <row r="20" spans="1:6" ht="12">
      <c r="A20" s="188"/>
      <c r="B20" s="190" t="s">
        <v>398</v>
      </c>
      <c r="C20" s="190" t="s">
        <v>398</v>
      </c>
      <c r="D20" s="189">
        <v>3021701</v>
      </c>
      <c r="E20" s="92" t="s">
        <v>477</v>
      </c>
      <c r="F20" s="85">
        <v>0.8</v>
      </c>
    </row>
    <row r="21" spans="1:6" ht="12">
      <c r="A21" s="188"/>
      <c r="B21" s="190"/>
      <c r="C21" s="189">
        <v>30228</v>
      </c>
      <c r="D21" s="190"/>
      <c r="E21" s="92" t="s">
        <v>852</v>
      </c>
      <c r="F21" s="85">
        <v>7.38</v>
      </c>
    </row>
    <row r="22" spans="1:6" ht="12">
      <c r="A22" s="188"/>
      <c r="B22" s="190" t="s">
        <v>398</v>
      </c>
      <c r="C22" s="190" t="s">
        <v>398</v>
      </c>
      <c r="D22" s="189">
        <v>3022801</v>
      </c>
      <c r="E22" s="92" t="s">
        <v>853</v>
      </c>
      <c r="F22" s="85">
        <v>2.95</v>
      </c>
    </row>
    <row r="23" spans="1:6" ht="12">
      <c r="A23" s="188"/>
      <c r="B23" s="190" t="s">
        <v>398</v>
      </c>
      <c r="C23" s="190" t="s">
        <v>398</v>
      </c>
      <c r="D23" s="189">
        <v>3022802</v>
      </c>
      <c r="E23" s="92" t="s">
        <v>854</v>
      </c>
      <c r="F23" s="85">
        <v>4.43</v>
      </c>
    </row>
    <row r="24" spans="1:6" ht="12">
      <c r="A24" s="188"/>
      <c r="B24" s="190"/>
      <c r="C24" s="189">
        <v>30231</v>
      </c>
      <c r="D24" s="190"/>
      <c r="E24" s="92" t="s">
        <v>855</v>
      </c>
      <c r="F24" s="85">
        <v>14.8</v>
      </c>
    </row>
    <row r="25" spans="1:6" ht="12">
      <c r="A25" s="188"/>
      <c r="B25" s="190" t="s">
        <v>398</v>
      </c>
      <c r="C25" s="190" t="s">
        <v>398</v>
      </c>
      <c r="D25" s="189">
        <v>3023101</v>
      </c>
      <c r="E25" s="92" t="s">
        <v>856</v>
      </c>
      <c r="F25" s="85">
        <v>14.8</v>
      </c>
    </row>
    <row r="26" spans="1:6" ht="12">
      <c r="A26" s="188"/>
      <c r="B26" s="190"/>
      <c r="C26" s="189">
        <v>30239</v>
      </c>
      <c r="D26" s="190"/>
      <c r="E26" s="92" t="s">
        <v>857</v>
      </c>
      <c r="F26" s="85">
        <v>60.4</v>
      </c>
    </row>
    <row r="27" spans="1:6" ht="12">
      <c r="A27" s="188"/>
      <c r="B27" s="190" t="s">
        <v>398</v>
      </c>
      <c r="C27" s="190" t="s">
        <v>398</v>
      </c>
      <c r="D27" s="189">
        <v>3023901</v>
      </c>
      <c r="E27" s="92" t="s">
        <v>495</v>
      </c>
      <c r="F27" s="85">
        <v>60.4</v>
      </c>
    </row>
    <row r="28" spans="1:6" ht="12">
      <c r="A28" s="188"/>
      <c r="B28" s="190"/>
      <c r="C28" s="189">
        <v>30299</v>
      </c>
      <c r="D28" s="190"/>
      <c r="E28" s="92" t="s">
        <v>858</v>
      </c>
      <c r="F28" s="85">
        <v>23.89</v>
      </c>
    </row>
    <row r="29" spans="1:6" ht="12">
      <c r="A29" s="188"/>
      <c r="B29" s="190" t="s">
        <v>398</v>
      </c>
      <c r="C29" s="190" t="s">
        <v>398</v>
      </c>
      <c r="D29" s="189">
        <v>3029902</v>
      </c>
      <c r="E29" s="92" t="s">
        <v>859</v>
      </c>
      <c r="F29" s="85">
        <v>16.17</v>
      </c>
    </row>
    <row r="30" spans="1:6" ht="12">
      <c r="A30" s="188"/>
      <c r="B30" s="190" t="s">
        <v>398</v>
      </c>
      <c r="C30" s="190" t="s">
        <v>398</v>
      </c>
      <c r="D30" s="189">
        <v>3029949</v>
      </c>
      <c r="E30" s="92" t="s">
        <v>498</v>
      </c>
      <c r="F30" s="85">
        <v>7.72</v>
      </c>
    </row>
    <row r="31" spans="1:6" ht="11.25">
      <c r="A31" s="157" t="s">
        <v>616</v>
      </c>
      <c r="B31" s="189">
        <v>302</v>
      </c>
      <c r="C31" s="190"/>
      <c r="D31" s="190"/>
      <c r="E31" s="92" t="s">
        <v>384</v>
      </c>
      <c r="F31" s="85">
        <v>10.39</v>
      </c>
    </row>
    <row r="32" spans="1:6" ht="11.25">
      <c r="A32" s="157"/>
      <c r="B32" s="190"/>
      <c r="C32" s="189">
        <v>30201</v>
      </c>
      <c r="D32" s="190"/>
      <c r="E32" s="92" t="s">
        <v>845</v>
      </c>
      <c r="F32" s="85">
        <v>1.02</v>
      </c>
    </row>
    <row r="33" spans="1:6" ht="11.25">
      <c r="A33" s="157"/>
      <c r="B33" s="190" t="s">
        <v>398</v>
      </c>
      <c r="C33" s="190" t="s">
        <v>398</v>
      </c>
      <c r="D33" s="189">
        <v>3020101</v>
      </c>
      <c r="E33" s="92" t="s">
        <v>459</v>
      </c>
      <c r="F33" s="85">
        <v>1.02</v>
      </c>
    </row>
    <row r="34" spans="1:6" ht="12">
      <c r="A34" s="188"/>
      <c r="B34" s="190"/>
      <c r="C34" s="189">
        <v>30206</v>
      </c>
      <c r="D34" s="190"/>
      <c r="E34" s="92" t="s">
        <v>860</v>
      </c>
      <c r="F34" s="85">
        <v>0.33</v>
      </c>
    </row>
    <row r="35" spans="1:6" ht="12">
      <c r="A35" s="188"/>
      <c r="B35" s="190" t="s">
        <v>398</v>
      </c>
      <c r="C35" s="190" t="s">
        <v>398</v>
      </c>
      <c r="D35" s="189">
        <v>3020601</v>
      </c>
      <c r="E35" s="92" t="s">
        <v>464</v>
      </c>
      <c r="F35" s="85">
        <v>0.33</v>
      </c>
    </row>
    <row r="36" spans="1:6" ht="12">
      <c r="A36" s="188"/>
      <c r="B36" s="190"/>
      <c r="C36" s="189">
        <v>30208</v>
      </c>
      <c r="D36" s="190"/>
      <c r="E36" s="92" t="s">
        <v>848</v>
      </c>
      <c r="F36" s="85">
        <v>0.53</v>
      </c>
    </row>
    <row r="37" spans="1:6" ht="12">
      <c r="A37" s="188"/>
      <c r="B37" s="190" t="s">
        <v>398</v>
      </c>
      <c r="C37" s="190" t="s">
        <v>398</v>
      </c>
      <c r="D37" s="189">
        <v>3020804</v>
      </c>
      <c r="E37" s="92" t="s">
        <v>849</v>
      </c>
      <c r="F37" s="85">
        <v>0.53</v>
      </c>
    </row>
    <row r="38" spans="1:6" ht="12">
      <c r="A38" s="188"/>
      <c r="B38" s="190"/>
      <c r="C38" s="189">
        <v>30209</v>
      </c>
      <c r="D38" s="190"/>
      <c r="E38" s="92" t="s">
        <v>861</v>
      </c>
      <c r="F38" s="85">
        <v>0.42</v>
      </c>
    </row>
    <row r="39" spans="1:6" ht="12">
      <c r="A39" s="188"/>
      <c r="B39" s="190" t="s">
        <v>398</v>
      </c>
      <c r="C39" s="190" t="s">
        <v>398</v>
      </c>
      <c r="D39" s="189">
        <v>3020901</v>
      </c>
      <c r="E39" s="92" t="s">
        <v>467</v>
      </c>
      <c r="F39" s="85">
        <v>0.42</v>
      </c>
    </row>
    <row r="40" spans="1:6" ht="12">
      <c r="A40" s="188"/>
      <c r="B40" s="190"/>
      <c r="C40" s="189">
        <v>30211</v>
      </c>
      <c r="D40" s="190"/>
      <c r="E40" s="92" t="s">
        <v>850</v>
      </c>
      <c r="F40" s="85">
        <v>0.5</v>
      </c>
    </row>
    <row r="41" spans="1:6" ht="12">
      <c r="A41" s="188"/>
      <c r="B41" s="190" t="s">
        <v>398</v>
      </c>
      <c r="C41" s="190" t="s">
        <v>398</v>
      </c>
      <c r="D41" s="189">
        <v>3021101</v>
      </c>
      <c r="E41" s="92" t="s">
        <v>468</v>
      </c>
      <c r="F41" s="85">
        <v>0.5</v>
      </c>
    </row>
    <row r="42" spans="1:6" ht="12">
      <c r="A42" s="188"/>
      <c r="B42" s="190"/>
      <c r="C42" s="189">
        <v>30217</v>
      </c>
      <c r="D42" s="190"/>
      <c r="E42" s="92" t="s">
        <v>851</v>
      </c>
      <c r="F42" s="85">
        <v>0.2</v>
      </c>
    </row>
    <row r="43" spans="1:6" ht="12">
      <c r="A43" s="188"/>
      <c r="B43" s="190" t="s">
        <v>398</v>
      </c>
      <c r="C43" s="190" t="s">
        <v>398</v>
      </c>
      <c r="D43" s="189">
        <v>3021701</v>
      </c>
      <c r="E43" s="92" t="s">
        <v>477</v>
      </c>
      <c r="F43" s="85">
        <v>0.2</v>
      </c>
    </row>
    <row r="44" spans="1:6" ht="12">
      <c r="A44" s="188"/>
      <c r="B44" s="190"/>
      <c r="C44" s="189">
        <v>30228</v>
      </c>
      <c r="D44" s="190"/>
      <c r="E44" s="92" t="s">
        <v>852</v>
      </c>
      <c r="F44" s="85">
        <v>0.53</v>
      </c>
    </row>
    <row r="45" spans="1:6" ht="12">
      <c r="A45" s="188"/>
      <c r="B45" s="190" t="s">
        <v>398</v>
      </c>
      <c r="C45" s="190" t="s">
        <v>398</v>
      </c>
      <c r="D45" s="189">
        <v>3022801</v>
      </c>
      <c r="E45" s="92" t="s">
        <v>853</v>
      </c>
      <c r="F45" s="85">
        <v>0.21</v>
      </c>
    </row>
    <row r="46" spans="1:6" ht="12">
      <c r="A46" s="188"/>
      <c r="B46" s="190" t="s">
        <v>398</v>
      </c>
      <c r="C46" s="190" t="s">
        <v>398</v>
      </c>
      <c r="D46" s="189">
        <v>3022802</v>
      </c>
      <c r="E46" s="92" t="s">
        <v>854</v>
      </c>
      <c r="F46" s="85">
        <v>0.32</v>
      </c>
    </row>
    <row r="47" spans="1:6" ht="12">
      <c r="A47" s="188"/>
      <c r="B47" s="190"/>
      <c r="C47" s="189">
        <v>30231</v>
      </c>
      <c r="D47" s="190"/>
      <c r="E47" s="92" t="s">
        <v>855</v>
      </c>
      <c r="F47" s="85">
        <v>3.3</v>
      </c>
    </row>
    <row r="48" spans="1:6" ht="12">
      <c r="A48" s="188"/>
      <c r="B48" s="190" t="s">
        <v>398</v>
      </c>
      <c r="C48" s="190" t="s">
        <v>398</v>
      </c>
      <c r="D48" s="189">
        <v>3023101</v>
      </c>
      <c r="E48" s="92" t="s">
        <v>856</v>
      </c>
      <c r="F48" s="85">
        <v>3.3</v>
      </c>
    </row>
    <row r="49" spans="1:6" ht="12">
      <c r="A49" s="188"/>
      <c r="B49" s="190"/>
      <c r="C49" s="189">
        <v>30239</v>
      </c>
      <c r="D49" s="190"/>
      <c r="E49" s="92" t="s">
        <v>857</v>
      </c>
      <c r="F49" s="85">
        <v>3.42</v>
      </c>
    </row>
    <row r="50" spans="1:6" ht="12">
      <c r="A50" s="188"/>
      <c r="B50" s="190" t="s">
        <v>398</v>
      </c>
      <c r="C50" s="190" t="s">
        <v>398</v>
      </c>
      <c r="D50" s="189">
        <v>3023901</v>
      </c>
      <c r="E50" s="92" t="s">
        <v>495</v>
      </c>
      <c r="F50" s="85">
        <v>3.42</v>
      </c>
    </row>
    <row r="51" spans="1:6" ht="12">
      <c r="A51" s="188"/>
      <c r="B51" s="190"/>
      <c r="C51" s="189">
        <v>30299</v>
      </c>
      <c r="D51" s="190"/>
      <c r="E51" s="92" t="s">
        <v>858</v>
      </c>
      <c r="F51" s="85">
        <v>0.14</v>
      </c>
    </row>
    <row r="52" spans="1:6" ht="12">
      <c r="A52" s="188"/>
      <c r="B52" s="190" t="s">
        <v>398</v>
      </c>
      <c r="C52" s="190" t="s">
        <v>398</v>
      </c>
      <c r="D52" s="189">
        <v>3029902</v>
      </c>
      <c r="E52" s="92" t="s">
        <v>859</v>
      </c>
      <c r="F52" s="85">
        <v>0.14</v>
      </c>
    </row>
    <row r="53" spans="1:6" ht="11.25">
      <c r="A53" s="157" t="s">
        <v>619</v>
      </c>
      <c r="B53" s="189">
        <v>302</v>
      </c>
      <c r="C53" s="190"/>
      <c r="D53" s="190"/>
      <c r="E53" s="92" t="s">
        <v>384</v>
      </c>
      <c r="F53" s="85">
        <v>18.62</v>
      </c>
    </row>
    <row r="54" spans="1:6" ht="11.25">
      <c r="A54" s="157"/>
      <c r="B54" s="190"/>
      <c r="C54" s="189">
        <v>30201</v>
      </c>
      <c r="D54" s="190"/>
      <c r="E54" s="92" t="s">
        <v>845</v>
      </c>
      <c r="F54" s="85">
        <v>0.36</v>
      </c>
    </row>
    <row r="55" spans="1:6" ht="11.25">
      <c r="A55" s="157"/>
      <c r="B55" s="190" t="s">
        <v>398</v>
      </c>
      <c r="C55" s="190" t="s">
        <v>398</v>
      </c>
      <c r="D55" s="189">
        <v>3020101</v>
      </c>
      <c r="E55" s="92" t="s">
        <v>459</v>
      </c>
      <c r="F55" s="85">
        <v>0.36</v>
      </c>
    </row>
    <row r="56" spans="1:6" ht="12">
      <c r="A56" s="188"/>
      <c r="B56" s="190"/>
      <c r="C56" s="189">
        <v>30207</v>
      </c>
      <c r="D56" s="190"/>
      <c r="E56" s="92" t="s">
        <v>847</v>
      </c>
      <c r="F56" s="85">
        <v>0.3</v>
      </c>
    </row>
    <row r="57" spans="1:6" ht="12">
      <c r="A57" s="188"/>
      <c r="B57" s="190" t="s">
        <v>398</v>
      </c>
      <c r="C57" s="190" t="s">
        <v>398</v>
      </c>
      <c r="D57" s="189">
        <v>3020701</v>
      </c>
      <c r="E57" s="92" t="s">
        <v>465</v>
      </c>
      <c r="F57" s="85">
        <v>0.3</v>
      </c>
    </row>
    <row r="58" spans="1:6" ht="12">
      <c r="A58" s="188"/>
      <c r="B58" s="190"/>
      <c r="C58" s="189">
        <v>30208</v>
      </c>
      <c r="D58" s="190"/>
      <c r="E58" s="92" t="s">
        <v>848</v>
      </c>
      <c r="F58" s="85">
        <v>4.98</v>
      </c>
    </row>
    <row r="59" spans="1:6" ht="12">
      <c r="A59" s="188"/>
      <c r="B59" s="190" t="s">
        <v>398</v>
      </c>
      <c r="C59" s="190" t="s">
        <v>398</v>
      </c>
      <c r="D59" s="189">
        <v>3020804</v>
      </c>
      <c r="E59" s="92" t="s">
        <v>849</v>
      </c>
      <c r="F59" s="85">
        <v>4.98</v>
      </c>
    </row>
    <row r="60" spans="1:6" ht="12">
      <c r="A60" s="188"/>
      <c r="B60" s="190"/>
      <c r="C60" s="189">
        <v>30217</v>
      </c>
      <c r="D60" s="190"/>
      <c r="E60" s="92" t="s">
        <v>851</v>
      </c>
      <c r="F60" s="85">
        <v>0.19</v>
      </c>
    </row>
    <row r="61" spans="1:6" ht="12">
      <c r="A61" s="188"/>
      <c r="B61" s="190" t="s">
        <v>398</v>
      </c>
      <c r="C61" s="190" t="s">
        <v>398</v>
      </c>
      <c r="D61" s="189">
        <v>3021701</v>
      </c>
      <c r="E61" s="92" t="s">
        <v>477</v>
      </c>
      <c r="F61" s="85">
        <v>0.19</v>
      </c>
    </row>
    <row r="62" spans="1:6" ht="12">
      <c r="A62" s="188"/>
      <c r="B62" s="190"/>
      <c r="C62" s="189">
        <v>30226</v>
      </c>
      <c r="D62" s="190"/>
      <c r="E62" s="92" t="s">
        <v>862</v>
      </c>
      <c r="F62" s="85">
        <v>3.52</v>
      </c>
    </row>
    <row r="63" spans="1:6" ht="12">
      <c r="A63" s="188"/>
      <c r="B63" s="190" t="s">
        <v>398</v>
      </c>
      <c r="C63" s="190" t="s">
        <v>398</v>
      </c>
      <c r="D63" s="189">
        <v>3022601</v>
      </c>
      <c r="E63" s="92" t="s">
        <v>863</v>
      </c>
      <c r="F63" s="85">
        <v>2.06</v>
      </c>
    </row>
    <row r="64" spans="1:6" ht="12">
      <c r="A64" s="188"/>
      <c r="B64" s="190" t="s">
        <v>398</v>
      </c>
      <c r="C64" s="190" t="s">
        <v>398</v>
      </c>
      <c r="D64" s="189">
        <v>3022602</v>
      </c>
      <c r="E64" s="92" t="s">
        <v>864</v>
      </c>
      <c r="F64" s="85">
        <v>1.46</v>
      </c>
    </row>
    <row r="65" spans="1:6" ht="12">
      <c r="A65" s="188"/>
      <c r="B65" s="190"/>
      <c r="C65" s="189">
        <v>30228</v>
      </c>
      <c r="D65" s="190"/>
      <c r="E65" s="92" t="s">
        <v>852</v>
      </c>
      <c r="F65" s="85">
        <v>0.65</v>
      </c>
    </row>
    <row r="66" spans="1:6" ht="12">
      <c r="A66" s="188"/>
      <c r="B66" s="190" t="s">
        <v>398</v>
      </c>
      <c r="C66" s="190" t="s">
        <v>398</v>
      </c>
      <c r="D66" s="189">
        <v>3022801</v>
      </c>
      <c r="E66" s="92" t="s">
        <v>853</v>
      </c>
      <c r="F66" s="85">
        <v>0.26</v>
      </c>
    </row>
    <row r="67" spans="1:6" ht="12">
      <c r="A67" s="188"/>
      <c r="B67" s="190" t="s">
        <v>398</v>
      </c>
      <c r="C67" s="190" t="s">
        <v>398</v>
      </c>
      <c r="D67" s="189">
        <v>3022802</v>
      </c>
      <c r="E67" s="92" t="s">
        <v>854</v>
      </c>
      <c r="F67" s="85">
        <v>0.39</v>
      </c>
    </row>
    <row r="68" spans="1:6" ht="12">
      <c r="A68" s="188"/>
      <c r="B68" s="190"/>
      <c r="C68" s="189">
        <v>30231</v>
      </c>
      <c r="D68" s="190"/>
      <c r="E68" s="92" t="s">
        <v>855</v>
      </c>
      <c r="F68" s="85">
        <v>3.3</v>
      </c>
    </row>
    <row r="69" spans="1:6" ht="12">
      <c r="A69" s="188"/>
      <c r="B69" s="190" t="s">
        <v>398</v>
      </c>
      <c r="C69" s="190" t="s">
        <v>398</v>
      </c>
      <c r="D69" s="189">
        <v>3023101</v>
      </c>
      <c r="E69" s="92" t="s">
        <v>856</v>
      </c>
      <c r="F69" s="85">
        <v>3.3</v>
      </c>
    </row>
    <row r="70" spans="1:6" ht="12">
      <c r="A70" s="188"/>
      <c r="B70" s="190"/>
      <c r="C70" s="189">
        <v>30239</v>
      </c>
      <c r="D70" s="190"/>
      <c r="E70" s="92" t="s">
        <v>857</v>
      </c>
      <c r="F70" s="85">
        <v>4.08</v>
      </c>
    </row>
    <row r="71" spans="1:6" ht="12">
      <c r="A71" s="188"/>
      <c r="B71" s="190" t="s">
        <v>398</v>
      </c>
      <c r="C71" s="190" t="s">
        <v>398</v>
      </c>
      <c r="D71" s="189">
        <v>3023901</v>
      </c>
      <c r="E71" s="92" t="s">
        <v>495</v>
      </c>
      <c r="F71" s="85">
        <v>4.08</v>
      </c>
    </row>
    <row r="72" spans="1:6" ht="12">
      <c r="A72" s="188"/>
      <c r="B72" s="190"/>
      <c r="C72" s="189">
        <v>30299</v>
      </c>
      <c r="D72" s="190"/>
      <c r="E72" s="92" t="s">
        <v>858</v>
      </c>
      <c r="F72" s="85">
        <v>1.24</v>
      </c>
    </row>
    <row r="73" spans="1:6" ht="12">
      <c r="A73" s="188"/>
      <c r="B73" s="190" t="s">
        <v>398</v>
      </c>
      <c r="C73" s="190" t="s">
        <v>398</v>
      </c>
      <c r="D73" s="189">
        <v>3029902</v>
      </c>
      <c r="E73" s="92" t="s">
        <v>859</v>
      </c>
      <c r="F73" s="85">
        <v>0.6</v>
      </c>
    </row>
    <row r="74" spans="1:6" ht="12">
      <c r="A74" s="188"/>
      <c r="B74" s="190" t="s">
        <v>398</v>
      </c>
      <c r="C74" s="190" t="s">
        <v>398</v>
      </c>
      <c r="D74" s="189">
        <v>3029949</v>
      </c>
      <c r="E74" s="92" t="s">
        <v>498</v>
      </c>
      <c r="F74" s="85">
        <v>0.64</v>
      </c>
    </row>
    <row r="75" spans="1:6" ht="11.25">
      <c r="A75" s="157" t="s">
        <v>623</v>
      </c>
      <c r="B75" s="189">
        <v>302</v>
      </c>
      <c r="C75" s="190"/>
      <c r="D75" s="190"/>
      <c r="E75" s="92" t="s">
        <v>384</v>
      </c>
      <c r="F75" s="85">
        <v>34.79</v>
      </c>
    </row>
    <row r="76" spans="1:6" ht="12">
      <c r="A76" s="188"/>
      <c r="B76" s="190"/>
      <c r="C76" s="189">
        <v>30201</v>
      </c>
      <c r="D76" s="190"/>
      <c r="E76" s="92" t="s">
        <v>845</v>
      </c>
      <c r="F76" s="85">
        <v>0.6</v>
      </c>
    </row>
    <row r="77" spans="1:6" ht="12">
      <c r="A77" s="188"/>
      <c r="B77" s="190" t="s">
        <v>398</v>
      </c>
      <c r="C77" s="190" t="s">
        <v>398</v>
      </c>
      <c r="D77" s="189">
        <v>3020101</v>
      </c>
      <c r="E77" s="92" t="s">
        <v>459</v>
      </c>
      <c r="F77" s="85">
        <v>0.6</v>
      </c>
    </row>
    <row r="78" spans="1:6" ht="12">
      <c r="A78" s="188"/>
      <c r="B78" s="190"/>
      <c r="C78" s="189">
        <v>30204</v>
      </c>
      <c r="D78" s="190"/>
      <c r="E78" s="92" t="s">
        <v>865</v>
      </c>
      <c r="F78" s="85">
        <v>0.4</v>
      </c>
    </row>
    <row r="79" spans="1:6" ht="12">
      <c r="A79" s="188"/>
      <c r="B79" s="190" t="s">
        <v>398</v>
      </c>
      <c r="C79" s="190" t="s">
        <v>398</v>
      </c>
      <c r="D79" s="189">
        <v>3020401</v>
      </c>
      <c r="E79" s="92" t="s">
        <v>462</v>
      </c>
      <c r="F79" s="85">
        <v>0.4</v>
      </c>
    </row>
    <row r="80" spans="1:6" ht="12">
      <c r="A80" s="188"/>
      <c r="B80" s="190"/>
      <c r="C80" s="189">
        <v>30205</v>
      </c>
      <c r="D80" s="190"/>
      <c r="E80" s="92" t="s">
        <v>866</v>
      </c>
      <c r="F80" s="85">
        <v>0.2</v>
      </c>
    </row>
    <row r="81" spans="1:6" ht="12">
      <c r="A81" s="188"/>
      <c r="B81" s="190" t="s">
        <v>398</v>
      </c>
      <c r="C81" s="190" t="s">
        <v>398</v>
      </c>
      <c r="D81" s="189">
        <v>3020501</v>
      </c>
      <c r="E81" s="92" t="s">
        <v>463</v>
      </c>
      <c r="F81" s="85">
        <v>0.2</v>
      </c>
    </row>
    <row r="82" spans="1:6" ht="12">
      <c r="A82" s="188"/>
      <c r="B82" s="190"/>
      <c r="C82" s="189">
        <v>30206</v>
      </c>
      <c r="D82" s="190"/>
      <c r="E82" s="92" t="s">
        <v>860</v>
      </c>
      <c r="F82" s="85">
        <v>1.2</v>
      </c>
    </row>
    <row r="83" spans="1:6" ht="12">
      <c r="A83" s="188"/>
      <c r="B83" s="190" t="s">
        <v>398</v>
      </c>
      <c r="C83" s="190" t="s">
        <v>398</v>
      </c>
      <c r="D83" s="189">
        <v>3020601</v>
      </c>
      <c r="E83" s="92" t="s">
        <v>464</v>
      </c>
      <c r="F83" s="85">
        <v>1.2</v>
      </c>
    </row>
    <row r="84" spans="1:6" ht="12">
      <c r="A84" s="188"/>
      <c r="B84" s="190"/>
      <c r="C84" s="189">
        <v>30207</v>
      </c>
      <c r="D84" s="190"/>
      <c r="E84" s="92" t="s">
        <v>847</v>
      </c>
      <c r="F84" s="85">
        <v>1.8</v>
      </c>
    </row>
    <row r="85" spans="1:6" ht="12">
      <c r="A85" s="188"/>
      <c r="B85" s="190" t="s">
        <v>398</v>
      </c>
      <c r="C85" s="190" t="s">
        <v>398</v>
      </c>
      <c r="D85" s="189">
        <v>3020701</v>
      </c>
      <c r="E85" s="92" t="s">
        <v>465</v>
      </c>
      <c r="F85" s="85">
        <v>1.8</v>
      </c>
    </row>
    <row r="86" spans="1:6" ht="12">
      <c r="A86" s="188"/>
      <c r="B86" s="190"/>
      <c r="C86" s="189">
        <v>30208</v>
      </c>
      <c r="D86" s="190"/>
      <c r="E86" s="92" t="s">
        <v>848</v>
      </c>
      <c r="F86" s="85">
        <v>3.18</v>
      </c>
    </row>
    <row r="87" spans="1:6" ht="12">
      <c r="A87" s="188"/>
      <c r="B87" s="190" t="s">
        <v>398</v>
      </c>
      <c r="C87" s="190" t="s">
        <v>398</v>
      </c>
      <c r="D87" s="189">
        <v>3020804</v>
      </c>
      <c r="E87" s="92" t="s">
        <v>849</v>
      </c>
      <c r="F87" s="85">
        <v>3.18</v>
      </c>
    </row>
    <row r="88" spans="1:6" ht="12">
      <c r="A88" s="188"/>
      <c r="B88" s="190"/>
      <c r="C88" s="189">
        <v>30226</v>
      </c>
      <c r="D88" s="190"/>
      <c r="E88" s="92" t="s">
        <v>862</v>
      </c>
      <c r="F88" s="85">
        <v>5.15</v>
      </c>
    </row>
    <row r="89" spans="1:6" ht="12">
      <c r="A89" s="188"/>
      <c r="B89" s="190" t="s">
        <v>398</v>
      </c>
      <c r="C89" s="190" t="s">
        <v>398</v>
      </c>
      <c r="D89" s="189">
        <v>3022601</v>
      </c>
      <c r="E89" s="92" t="s">
        <v>863</v>
      </c>
      <c r="F89" s="85">
        <v>5.15</v>
      </c>
    </row>
    <row r="90" spans="1:6" ht="12">
      <c r="A90" s="188"/>
      <c r="B90" s="190"/>
      <c r="C90" s="189">
        <v>30228</v>
      </c>
      <c r="D90" s="190"/>
      <c r="E90" s="92" t="s">
        <v>852</v>
      </c>
      <c r="F90" s="85">
        <v>1.5</v>
      </c>
    </row>
    <row r="91" spans="1:6" ht="12">
      <c r="A91" s="188"/>
      <c r="B91" s="190" t="s">
        <v>398</v>
      </c>
      <c r="C91" s="190" t="s">
        <v>398</v>
      </c>
      <c r="D91" s="189">
        <v>3022801</v>
      </c>
      <c r="E91" s="92" t="s">
        <v>853</v>
      </c>
      <c r="F91" s="85">
        <v>0.6</v>
      </c>
    </row>
    <row r="92" spans="1:6" ht="12">
      <c r="A92" s="188"/>
      <c r="B92" s="190" t="s">
        <v>398</v>
      </c>
      <c r="C92" s="190" t="s">
        <v>398</v>
      </c>
      <c r="D92" s="189">
        <v>3022802</v>
      </c>
      <c r="E92" s="92" t="s">
        <v>854</v>
      </c>
      <c r="F92" s="85">
        <v>0.9</v>
      </c>
    </row>
    <row r="93" spans="1:6" ht="12">
      <c r="A93" s="188"/>
      <c r="B93" s="190"/>
      <c r="C93" s="189">
        <v>30231</v>
      </c>
      <c r="D93" s="190"/>
      <c r="E93" s="92" t="s">
        <v>855</v>
      </c>
      <c r="F93" s="85">
        <v>5.6</v>
      </c>
    </row>
    <row r="94" spans="1:6" ht="12">
      <c r="A94" s="188"/>
      <c r="B94" s="190" t="s">
        <v>398</v>
      </c>
      <c r="C94" s="190" t="s">
        <v>398</v>
      </c>
      <c r="D94" s="189">
        <v>3023101</v>
      </c>
      <c r="E94" s="92" t="s">
        <v>856</v>
      </c>
      <c r="F94" s="85">
        <v>5.6</v>
      </c>
    </row>
    <row r="95" spans="1:6" ht="12">
      <c r="A95" s="188"/>
      <c r="B95" s="190"/>
      <c r="C95" s="189">
        <v>30239</v>
      </c>
      <c r="D95" s="190"/>
      <c r="E95" s="92" t="s">
        <v>857</v>
      </c>
      <c r="F95" s="85">
        <v>11.34</v>
      </c>
    </row>
    <row r="96" spans="1:6" ht="12">
      <c r="A96" s="188"/>
      <c r="B96" s="190" t="s">
        <v>398</v>
      </c>
      <c r="C96" s="190" t="s">
        <v>398</v>
      </c>
      <c r="D96" s="189">
        <v>3023901</v>
      </c>
      <c r="E96" s="92" t="s">
        <v>495</v>
      </c>
      <c r="F96" s="85">
        <v>11.34</v>
      </c>
    </row>
    <row r="97" spans="1:6" ht="12">
      <c r="A97" s="188"/>
      <c r="B97" s="190"/>
      <c r="C97" s="189">
        <v>30299</v>
      </c>
      <c r="D97" s="190"/>
      <c r="E97" s="92" t="s">
        <v>858</v>
      </c>
      <c r="F97" s="85">
        <v>3.82</v>
      </c>
    </row>
    <row r="98" spans="1:6" ht="12">
      <c r="A98" s="188"/>
      <c r="B98" s="190" t="s">
        <v>398</v>
      </c>
      <c r="C98" s="190" t="s">
        <v>398</v>
      </c>
      <c r="D98" s="189">
        <v>3029902</v>
      </c>
      <c r="E98" s="92" t="s">
        <v>859</v>
      </c>
      <c r="F98" s="85">
        <v>0.52</v>
      </c>
    </row>
    <row r="99" spans="1:6" ht="12">
      <c r="A99" s="188"/>
      <c r="B99" s="190" t="s">
        <v>398</v>
      </c>
      <c r="C99" s="190" t="s">
        <v>398</v>
      </c>
      <c r="D99" s="189">
        <v>3029949</v>
      </c>
      <c r="E99" s="92" t="s">
        <v>498</v>
      </c>
      <c r="F99" s="85">
        <v>3.3</v>
      </c>
    </row>
    <row r="100" spans="1:6" ht="11.25">
      <c r="A100" s="157" t="s">
        <v>624</v>
      </c>
      <c r="B100" s="189">
        <v>302</v>
      </c>
      <c r="C100" s="190"/>
      <c r="D100" s="190"/>
      <c r="E100" s="92" t="s">
        <v>384</v>
      </c>
      <c r="F100" s="85">
        <v>25.78</v>
      </c>
    </row>
    <row r="101" spans="1:6" ht="11.25">
      <c r="A101" s="157"/>
      <c r="B101" s="190"/>
      <c r="C101" s="189">
        <v>30201</v>
      </c>
      <c r="D101" s="190"/>
      <c r="E101" s="92" t="s">
        <v>845</v>
      </c>
      <c r="F101" s="85">
        <v>1.94</v>
      </c>
    </row>
    <row r="102" spans="1:6" ht="12">
      <c r="A102" s="188"/>
      <c r="B102" s="190" t="s">
        <v>398</v>
      </c>
      <c r="C102" s="190" t="s">
        <v>398</v>
      </c>
      <c r="D102" s="189">
        <v>3020101</v>
      </c>
      <c r="E102" s="92" t="s">
        <v>459</v>
      </c>
      <c r="F102" s="85">
        <v>1.94</v>
      </c>
    </row>
    <row r="103" spans="1:6" ht="12">
      <c r="A103" s="188"/>
      <c r="B103" s="190"/>
      <c r="C103" s="189">
        <v>30205</v>
      </c>
      <c r="D103" s="190"/>
      <c r="E103" s="92" t="s">
        <v>866</v>
      </c>
      <c r="F103" s="85">
        <v>0.08</v>
      </c>
    </row>
    <row r="104" spans="1:6" ht="12">
      <c r="A104" s="188"/>
      <c r="B104" s="190" t="s">
        <v>398</v>
      </c>
      <c r="C104" s="190" t="s">
        <v>398</v>
      </c>
      <c r="D104" s="189">
        <v>3020501</v>
      </c>
      <c r="E104" s="92" t="s">
        <v>463</v>
      </c>
      <c r="F104" s="85">
        <v>0.08</v>
      </c>
    </row>
    <row r="105" spans="1:6" ht="12">
      <c r="A105" s="188"/>
      <c r="B105" s="190"/>
      <c r="C105" s="189">
        <v>30206</v>
      </c>
      <c r="D105" s="190"/>
      <c r="E105" s="92" t="s">
        <v>860</v>
      </c>
      <c r="F105" s="85">
        <v>1.1</v>
      </c>
    </row>
    <row r="106" spans="1:6" ht="12">
      <c r="A106" s="188"/>
      <c r="B106" s="190" t="s">
        <v>398</v>
      </c>
      <c r="C106" s="190" t="s">
        <v>398</v>
      </c>
      <c r="D106" s="189">
        <v>3020601</v>
      </c>
      <c r="E106" s="92" t="s">
        <v>464</v>
      </c>
      <c r="F106" s="85">
        <v>1.1</v>
      </c>
    </row>
    <row r="107" spans="1:6" ht="12">
      <c r="A107" s="188"/>
      <c r="B107" s="190"/>
      <c r="C107" s="189">
        <v>30207</v>
      </c>
      <c r="D107" s="190"/>
      <c r="E107" s="92" t="s">
        <v>847</v>
      </c>
      <c r="F107" s="85">
        <v>1.2</v>
      </c>
    </row>
    <row r="108" spans="1:6" ht="12">
      <c r="A108" s="188"/>
      <c r="B108" s="190" t="s">
        <v>398</v>
      </c>
      <c r="C108" s="190" t="s">
        <v>398</v>
      </c>
      <c r="D108" s="189">
        <v>3020701</v>
      </c>
      <c r="E108" s="92" t="s">
        <v>465</v>
      </c>
      <c r="F108" s="85">
        <v>1.2</v>
      </c>
    </row>
    <row r="109" spans="1:6" ht="12">
      <c r="A109" s="188"/>
      <c r="B109" s="190"/>
      <c r="C109" s="189">
        <v>30208</v>
      </c>
      <c r="D109" s="190"/>
      <c r="E109" s="92" t="s">
        <v>848</v>
      </c>
      <c r="F109" s="85">
        <v>0.58</v>
      </c>
    </row>
    <row r="110" spans="1:6" ht="12">
      <c r="A110" s="188"/>
      <c r="B110" s="190" t="s">
        <v>398</v>
      </c>
      <c r="C110" s="190" t="s">
        <v>398</v>
      </c>
      <c r="D110" s="189">
        <v>3020804</v>
      </c>
      <c r="E110" s="92" t="s">
        <v>849</v>
      </c>
      <c r="F110" s="85">
        <v>0.58</v>
      </c>
    </row>
    <row r="111" spans="1:6" ht="12">
      <c r="A111" s="188"/>
      <c r="B111" s="190"/>
      <c r="C111" s="189">
        <v>30211</v>
      </c>
      <c r="D111" s="190"/>
      <c r="E111" s="92" t="s">
        <v>850</v>
      </c>
      <c r="F111" s="85">
        <v>1</v>
      </c>
    </row>
    <row r="112" spans="1:6" ht="12">
      <c r="A112" s="188"/>
      <c r="B112" s="190" t="s">
        <v>398</v>
      </c>
      <c r="C112" s="190" t="s">
        <v>398</v>
      </c>
      <c r="D112" s="189">
        <v>3021101</v>
      </c>
      <c r="E112" s="92" t="s">
        <v>468</v>
      </c>
      <c r="F112" s="85">
        <v>1</v>
      </c>
    </row>
    <row r="113" spans="1:6" ht="12">
      <c r="A113" s="188"/>
      <c r="B113" s="190"/>
      <c r="C113" s="189">
        <v>30215</v>
      </c>
      <c r="D113" s="190"/>
      <c r="E113" s="92" t="s">
        <v>867</v>
      </c>
      <c r="F113" s="85">
        <v>0.4</v>
      </c>
    </row>
    <row r="114" spans="1:6" ht="12">
      <c r="A114" s="188"/>
      <c r="B114" s="190" t="s">
        <v>398</v>
      </c>
      <c r="C114" s="190" t="s">
        <v>398</v>
      </c>
      <c r="D114" s="189">
        <v>3021501</v>
      </c>
      <c r="E114" s="92" t="s">
        <v>473</v>
      </c>
      <c r="F114" s="85">
        <v>0.4</v>
      </c>
    </row>
    <row r="115" spans="1:6" ht="12">
      <c r="A115" s="188"/>
      <c r="B115" s="190"/>
      <c r="C115" s="189">
        <v>30217</v>
      </c>
      <c r="D115" s="190"/>
      <c r="E115" s="92" t="s">
        <v>851</v>
      </c>
      <c r="F115" s="85">
        <v>0.28</v>
      </c>
    </row>
    <row r="116" spans="1:6" ht="12">
      <c r="A116" s="188"/>
      <c r="B116" s="190" t="s">
        <v>398</v>
      </c>
      <c r="C116" s="190" t="s">
        <v>398</v>
      </c>
      <c r="D116" s="189">
        <v>3021701</v>
      </c>
      <c r="E116" s="92" t="s">
        <v>477</v>
      </c>
      <c r="F116" s="85">
        <v>0.28</v>
      </c>
    </row>
    <row r="117" spans="1:6" ht="12">
      <c r="A117" s="188"/>
      <c r="B117" s="190"/>
      <c r="C117" s="189">
        <v>30228</v>
      </c>
      <c r="D117" s="190"/>
      <c r="E117" s="92" t="s">
        <v>852</v>
      </c>
      <c r="F117" s="85">
        <v>1.2</v>
      </c>
    </row>
    <row r="118" spans="1:6" ht="12">
      <c r="A118" s="188"/>
      <c r="B118" s="190" t="s">
        <v>398</v>
      </c>
      <c r="C118" s="190" t="s">
        <v>398</v>
      </c>
      <c r="D118" s="189">
        <v>3022801</v>
      </c>
      <c r="E118" s="92" t="s">
        <v>853</v>
      </c>
      <c r="F118" s="85">
        <v>0.4</v>
      </c>
    </row>
    <row r="119" spans="1:6" ht="12">
      <c r="A119" s="188"/>
      <c r="B119" s="190" t="s">
        <v>398</v>
      </c>
      <c r="C119" s="190" t="s">
        <v>398</v>
      </c>
      <c r="D119" s="189">
        <v>3022802</v>
      </c>
      <c r="E119" s="92" t="s">
        <v>854</v>
      </c>
      <c r="F119" s="85">
        <v>0.8</v>
      </c>
    </row>
    <row r="120" spans="1:6" ht="12">
      <c r="A120" s="188"/>
      <c r="B120" s="190"/>
      <c r="C120" s="189">
        <v>30231</v>
      </c>
      <c r="D120" s="190"/>
      <c r="E120" s="92" t="s">
        <v>855</v>
      </c>
      <c r="F120" s="85">
        <v>3.3</v>
      </c>
    </row>
    <row r="121" spans="1:6" ht="12">
      <c r="A121" s="188"/>
      <c r="B121" s="190" t="s">
        <v>398</v>
      </c>
      <c r="C121" s="190" t="s">
        <v>398</v>
      </c>
      <c r="D121" s="189">
        <v>3023101</v>
      </c>
      <c r="E121" s="92" t="s">
        <v>856</v>
      </c>
      <c r="F121" s="85">
        <v>3.3</v>
      </c>
    </row>
    <row r="122" spans="1:6" ht="12">
      <c r="A122" s="188"/>
      <c r="B122" s="190"/>
      <c r="C122" s="189">
        <v>30239</v>
      </c>
      <c r="D122" s="190"/>
      <c r="E122" s="92" t="s">
        <v>857</v>
      </c>
      <c r="F122" s="85">
        <v>11.46</v>
      </c>
    </row>
    <row r="123" spans="1:6" ht="12">
      <c r="A123" s="188"/>
      <c r="B123" s="190" t="s">
        <v>398</v>
      </c>
      <c r="C123" s="190" t="s">
        <v>398</v>
      </c>
      <c r="D123" s="189">
        <v>3023901</v>
      </c>
      <c r="E123" s="92" t="s">
        <v>495</v>
      </c>
      <c r="F123" s="85">
        <v>11.46</v>
      </c>
    </row>
    <row r="124" spans="1:6" ht="12">
      <c r="A124" s="188"/>
      <c r="B124" s="190"/>
      <c r="C124" s="189">
        <v>30299</v>
      </c>
      <c r="D124" s="190"/>
      <c r="E124" s="92" t="s">
        <v>858</v>
      </c>
      <c r="F124" s="85">
        <v>3.24</v>
      </c>
    </row>
    <row r="125" spans="1:6" ht="12">
      <c r="A125" s="188"/>
      <c r="B125" s="190" t="s">
        <v>398</v>
      </c>
      <c r="C125" s="190" t="s">
        <v>398</v>
      </c>
      <c r="D125" s="189">
        <v>3029902</v>
      </c>
      <c r="E125" s="92" t="s">
        <v>859</v>
      </c>
      <c r="F125" s="85">
        <v>0.24</v>
      </c>
    </row>
    <row r="126" spans="1:6" ht="12">
      <c r="A126" s="188"/>
      <c r="B126" s="190" t="s">
        <v>398</v>
      </c>
      <c r="C126" s="190" t="s">
        <v>398</v>
      </c>
      <c r="D126" s="189">
        <v>3029949</v>
      </c>
      <c r="E126" s="92" t="s">
        <v>498</v>
      </c>
      <c r="F126" s="85">
        <v>3</v>
      </c>
    </row>
    <row r="127" spans="1:6" ht="11.25">
      <c r="A127" s="157" t="s">
        <v>626</v>
      </c>
      <c r="B127" s="189">
        <v>302</v>
      </c>
      <c r="C127" s="190"/>
      <c r="D127" s="190"/>
      <c r="E127" s="92" t="s">
        <v>384</v>
      </c>
      <c r="F127" s="85">
        <v>15.56</v>
      </c>
    </row>
    <row r="128" spans="1:6" ht="12">
      <c r="A128" s="188"/>
      <c r="B128" s="190"/>
      <c r="C128" s="189">
        <v>30201</v>
      </c>
      <c r="D128" s="190"/>
      <c r="E128" s="92" t="s">
        <v>845</v>
      </c>
      <c r="F128" s="85">
        <v>2.84</v>
      </c>
    </row>
    <row r="129" spans="1:6" ht="12">
      <c r="A129" s="188"/>
      <c r="B129" s="190" t="s">
        <v>398</v>
      </c>
      <c r="C129" s="190" t="s">
        <v>398</v>
      </c>
      <c r="D129" s="189">
        <v>3020101</v>
      </c>
      <c r="E129" s="92" t="s">
        <v>459</v>
      </c>
      <c r="F129" s="85">
        <v>2.84</v>
      </c>
    </row>
    <row r="130" spans="1:6" ht="12">
      <c r="A130" s="188"/>
      <c r="B130" s="190"/>
      <c r="C130" s="189">
        <v>30202</v>
      </c>
      <c r="D130" s="190"/>
      <c r="E130" s="92" t="s">
        <v>846</v>
      </c>
      <c r="F130" s="85">
        <v>0.1</v>
      </c>
    </row>
    <row r="131" spans="1:6" ht="12">
      <c r="A131" s="188"/>
      <c r="B131" s="190" t="s">
        <v>398</v>
      </c>
      <c r="C131" s="190" t="s">
        <v>398</v>
      </c>
      <c r="D131" s="189">
        <v>3020201</v>
      </c>
      <c r="E131" s="92" t="s">
        <v>460</v>
      </c>
      <c r="F131" s="85">
        <v>0.1</v>
      </c>
    </row>
    <row r="132" spans="1:6" ht="12">
      <c r="A132" s="188"/>
      <c r="B132" s="190"/>
      <c r="C132" s="189">
        <v>30206</v>
      </c>
      <c r="D132" s="190"/>
      <c r="E132" s="92" t="s">
        <v>860</v>
      </c>
      <c r="F132" s="85">
        <v>0.3</v>
      </c>
    </row>
    <row r="133" spans="1:6" ht="12">
      <c r="A133" s="188"/>
      <c r="B133" s="190" t="s">
        <v>398</v>
      </c>
      <c r="C133" s="190" t="s">
        <v>398</v>
      </c>
      <c r="D133" s="189">
        <v>3020601</v>
      </c>
      <c r="E133" s="92" t="s">
        <v>464</v>
      </c>
      <c r="F133" s="85">
        <v>0.3</v>
      </c>
    </row>
    <row r="134" spans="1:6" ht="12">
      <c r="A134" s="188"/>
      <c r="B134" s="190"/>
      <c r="C134" s="189">
        <v>30207</v>
      </c>
      <c r="D134" s="190"/>
      <c r="E134" s="92" t="s">
        <v>847</v>
      </c>
      <c r="F134" s="85">
        <v>0.1</v>
      </c>
    </row>
    <row r="135" spans="1:6" ht="12">
      <c r="A135" s="188"/>
      <c r="B135" s="190" t="s">
        <v>398</v>
      </c>
      <c r="C135" s="190" t="s">
        <v>398</v>
      </c>
      <c r="D135" s="189">
        <v>3020701</v>
      </c>
      <c r="E135" s="92" t="s">
        <v>465</v>
      </c>
      <c r="F135" s="85">
        <v>0.1</v>
      </c>
    </row>
    <row r="136" spans="1:6" ht="12">
      <c r="A136" s="188"/>
      <c r="B136" s="190"/>
      <c r="C136" s="189">
        <v>30208</v>
      </c>
      <c r="D136" s="190"/>
      <c r="E136" s="92" t="s">
        <v>848</v>
      </c>
      <c r="F136" s="85">
        <v>1.02</v>
      </c>
    </row>
    <row r="137" spans="1:6" ht="12">
      <c r="A137" s="188"/>
      <c r="B137" s="190" t="s">
        <v>398</v>
      </c>
      <c r="C137" s="190" t="s">
        <v>398</v>
      </c>
      <c r="D137" s="189">
        <v>3020804</v>
      </c>
      <c r="E137" s="92" t="s">
        <v>849</v>
      </c>
      <c r="F137" s="85">
        <v>1.02</v>
      </c>
    </row>
    <row r="138" spans="1:6" ht="12">
      <c r="A138" s="188"/>
      <c r="B138" s="190"/>
      <c r="C138" s="189">
        <v>30217</v>
      </c>
      <c r="D138" s="190"/>
      <c r="E138" s="92" t="s">
        <v>851</v>
      </c>
      <c r="F138" s="85">
        <v>0.16</v>
      </c>
    </row>
    <row r="139" spans="1:6" ht="12">
      <c r="A139" s="188"/>
      <c r="B139" s="190" t="s">
        <v>398</v>
      </c>
      <c r="C139" s="190" t="s">
        <v>398</v>
      </c>
      <c r="D139" s="189">
        <v>3021701</v>
      </c>
      <c r="E139" s="92" t="s">
        <v>477</v>
      </c>
      <c r="F139" s="85">
        <v>0.16</v>
      </c>
    </row>
    <row r="140" spans="1:6" ht="12">
      <c r="A140" s="188"/>
      <c r="B140" s="190"/>
      <c r="C140" s="189">
        <v>30226</v>
      </c>
      <c r="D140" s="190"/>
      <c r="E140" s="92" t="s">
        <v>862</v>
      </c>
      <c r="F140" s="85">
        <v>2.06</v>
      </c>
    </row>
    <row r="141" spans="1:6" ht="12">
      <c r="A141" s="188"/>
      <c r="B141" s="190" t="s">
        <v>398</v>
      </c>
      <c r="C141" s="190" t="s">
        <v>398</v>
      </c>
      <c r="D141" s="189">
        <v>3022601</v>
      </c>
      <c r="E141" s="92" t="s">
        <v>863</v>
      </c>
      <c r="F141" s="85">
        <v>2.06</v>
      </c>
    </row>
    <row r="142" spans="1:6" ht="12">
      <c r="A142" s="188"/>
      <c r="B142" s="190"/>
      <c r="C142" s="189">
        <v>30228</v>
      </c>
      <c r="D142" s="190"/>
      <c r="E142" s="92" t="s">
        <v>852</v>
      </c>
      <c r="F142" s="85">
        <v>0.7</v>
      </c>
    </row>
    <row r="143" spans="1:6" ht="12">
      <c r="A143" s="188"/>
      <c r="B143" s="190" t="s">
        <v>398</v>
      </c>
      <c r="C143" s="190" t="s">
        <v>398</v>
      </c>
      <c r="D143" s="189">
        <v>3022801</v>
      </c>
      <c r="E143" s="92" t="s">
        <v>853</v>
      </c>
      <c r="F143" s="85">
        <v>0.3</v>
      </c>
    </row>
    <row r="144" spans="1:6" ht="12">
      <c r="A144" s="188"/>
      <c r="B144" s="190" t="s">
        <v>398</v>
      </c>
      <c r="C144" s="190" t="s">
        <v>398</v>
      </c>
      <c r="D144" s="189">
        <v>3022802</v>
      </c>
      <c r="E144" s="92" t="s">
        <v>854</v>
      </c>
      <c r="F144" s="85">
        <v>0.4</v>
      </c>
    </row>
    <row r="145" spans="1:6" ht="12">
      <c r="A145" s="188"/>
      <c r="B145" s="190"/>
      <c r="C145" s="189">
        <v>30231</v>
      </c>
      <c r="D145" s="190"/>
      <c r="E145" s="92" t="s">
        <v>855</v>
      </c>
      <c r="F145" s="85">
        <v>3.3</v>
      </c>
    </row>
    <row r="146" spans="1:6" ht="12">
      <c r="A146" s="188"/>
      <c r="B146" s="190" t="s">
        <v>398</v>
      </c>
      <c r="C146" s="190" t="s">
        <v>398</v>
      </c>
      <c r="D146" s="189">
        <v>3023101</v>
      </c>
      <c r="E146" s="92" t="s">
        <v>856</v>
      </c>
      <c r="F146" s="85">
        <v>3.3</v>
      </c>
    </row>
    <row r="147" spans="1:6" ht="12">
      <c r="A147" s="188"/>
      <c r="B147" s="190"/>
      <c r="C147" s="189">
        <v>30239</v>
      </c>
      <c r="D147" s="190"/>
      <c r="E147" s="92" t="s">
        <v>857</v>
      </c>
      <c r="F147" s="85">
        <v>4.98</v>
      </c>
    </row>
    <row r="148" spans="1:6" ht="12">
      <c r="A148" s="188"/>
      <c r="B148" s="190" t="s">
        <v>398</v>
      </c>
      <c r="C148" s="190" t="s">
        <v>398</v>
      </c>
      <c r="D148" s="189">
        <v>3023901</v>
      </c>
      <c r="E148" s="92" t="s">
        <v>495</v>
      </c>
      <c r="F148" s="85">
        <v>4.98</v>
      </c>
    </row>
  </sheetData>
  <sheetProtection/>
  <mergeCells count="5">
    <mergeCell ref="A3:C3"/>
    <mergeCell ref="A4:A6"/>
    <mergeCell ref="E4:E6"/>
    <mergeCell ref="F4:F6"/>
    <mergeCell ref="B4:D5"/>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108"/>
  <sheetViews>
    <sheetView showGridLines="0" showZeros="0" zoomScalePageLayoutView="0" workbookViewId="0" topLeftCell="A1">
      <pane ySplit="6" topLeftCell="A106" activePane="bottomLeft" state="frozen"/>
      <selection pane="topLeft" activeCell="C1" sqref="C1"/>
      <selection pane="bottomLeft" activeCell="J88" sqref="J88"/>
    </sheetView>
  </sheetViews>
  <sheetFormatPr defaultColWidth="9.33203125" defaultRowHeight="12.75" customHeight="1"/>
  <cols>
    <col min="1" max="1" width="12" style="1" customWidth="1"/>
    <col min="2" max="2" width="51.5" style="1" customWidth="1"/>
    <col min="3" max="3" width="9.83203125" style="1" customWidth="1"/>
    <col min="4" max="4" width="9" style="1" bestFit="1" customWidth="1"/>
    <col min="5" max="5" width="12" style="1" customWidth="1"/>
    <col min="6" max="6" width="9.83203125" style="1" customWidth="1"/>
    <col min="7" max="7" width="9" style="1" customWidth="1"/>
    <col min="8" max="8" width="11.33203125" style="1" customWidth="1"/>
    <col min="9" max="9" width="12" style="1" customWidth="1"/>
    <col min="10" max="10" width="8.16015625" style="1" customWidth="1"/>
    <col min="11" max="11" width="9.16015625" style="1" customWidth="1"/>
    <col min="12" max="12" width="12" style="1" customWidth="1"/>
    <col min="13" max="13" width="9.83203125" style="196" customWidth="1"/>
    <col min="14" max="14" width="9.66015625" style="196" customWidth="1"/>
    <col min="15" max="15" width="9" style="196" customWidth="1"/>
    <col min="16" max="22" width="9.16015625" style="196" customWidth="1"/>
    <col min="23" max="16384" width="9.33203125" style="1" customWidth="1"/>
  </cols>
  <sheetData>
    <row r="1" spans="1:22" ht="22.5">
      <c r="A1" s="2" t="s">
        <v>572</v>
      </c>
      <c r="B1" s="2"/>
      <c r="C1" s="2"/>
      <c r="D1" s="2"/>
      <c r="E1" s="2"/>
      <c r="F1" s="2"/>
      <c r="G1" s="2"/>
      <c r="H1" s="2"/>
      <c r="I1" s="2"/>
      <c r="J1" s="2"/>
      <c r="K1" s="2"/>
      <c r="L1" s="2"/>
      <c r="M1" s="193"/>
      <c r="N1" s="193"/>
      <c r="O1" s="193"/>
      <c r="P1" s="193"/>
      <c r="Q1" s="193"/>
      <c r="R1" s="193"/>
      <c r="S1" s="193"/>
      <c r="T1" s="193"/>
      <c r="U1" s="193"/>
      <c r="V1" s="193"/>
    </row>
    <row r="2" spans="1:22" ht="12.75" customHeight="1">
      <c r="A2" s="2"/>
      <c r="B2" s="2"/>
      <c r="C2" s="2"/>
      <c r="D2" s="2"/>
      <c r="E2" s="2"/>
      <c r="F2" s="2"/>
      <c r="G2" s="2"/>
      <c r="H2" s="2"/>
      <c r="I2" s="2"/>
      <c r="J2" s="2"/>
      <c r="K2" s="2"/>
      <c r="L2" s="2"/>
      <c r="M2" s="193"/>
      <c r="N2" s="193"/>
      <c r="O2" s="193"/>
      <c r="P2" s="193"/>
      <c r="Q2" s="193"/>
      <c r="R2" s="193"/>
      <c r="S2" s="193"/>
      <c r="T2" s="193"/>
      <c r="U2" s="5" t="s">
        <v>573</v>
      </c>
      <c r="V2" s="193"/>
    </row>
    <row r="3" spans="1:22" ht="12.75" customHeight="1">
      <c r="A3" s="3" t="s">
        <v>353</v>
      </c>
      <c r="B3" s="4"/>
      <c r="C3" s="4"/>
      <c r="D3" s="4"/>
      <c r="E3" s="4"/>
      <c r="F3" s="4"/>
      <c r="G3" s="4"/>
      <c r="H3" s="4"/>
      <c r="I3" s="4"/>
      <c r="J3" s="4"/>
      <c r="K3" s="4"/>
      <c r="L3" s="4"/>
      <c r="M3" s="6"/>
      <c r="N3" s="6"/>
      <c r="O3" s="6"/>
      <c r="P3" s="6"/>
      <c r="Q3" s="6"/>
      <c r="R3" s="6"/>
      <c r="S3" s="6"/>
      <c r="T3" s="6"/>
      <c r="U3" s="6" t="s">
        <v>354</v>
      </c>
      <c r="V3" s="6"/>
    </row>
    <row r="4" spans="1:22" ht="12.75" customHeight="1">
      <c r="A4" s="274" t="s">
        <v>375</v>
      </c>
      <c r="B4" s="274" t="s">
        <v>540</v>
      </c>
      <c r="C4" s="277" t="s">
        <v>410</v>
      </c>
      <c r="D4" s="277"/>
      <c r="E4" s="277"/>
      <c r="F4" s="277"/>
      <c r="G4" s="277"/>
      <c r="H4" s="277"/>
      <c r="I4" s="277"/>
      <c r="J4" s="277"/>
      <c r="K4" s="277"/>
      <c r="L4" s="277"/>
      <c r="M4" s="278" t="s">
        <v>574</v>
      </c>
      <c r="N4" s="278" t="s">
        <v>575</v>
      </c>
      <c r="O4" s="280" t="s">
        <v>576</v>
      </c>
      <c r="P4" s="281"/>
      <c r="Q4" s="281"/>
      <c r="R4" s="282"/>
      <c r="S4" s="280" t="s">
        <v>577</v>
      </c>
      <c r="T4" s="281"/>
      <c r="U4" s="281"/>
      <c r="V4" s="282"/>
    </row>
    <row r="5" spans="1:22" ht="30" customHeight="1">
      <c r="A5" s="275"/>
      <c r="B5" s="275"/>
      <c r="C5" s="277" t="s">
        <v>378</v>
      </c>
      <c r="D5" s="217" t="s">
        <v>359</v>
      </c>
      <c r="E5" s="217"/>
      <c r="F5" s="217" t="s">
        <v>582</v>
      </c>
      <c r="G5" s="217" t="s">
        <v>584</v>
      </c>
      <c r="H5" s="217" t="s">
        <v>586</v>
      </c>
      <c r="I5" s="217" t="s">
        <v>416</v>
      </c>
      <c r="J5" s="217" t="s">
        <v>589</v>
      </c>
      <c r="K5" s="217"/>
      <c r="L5" s="217" t="s">
        <v>591</v>
      </c>
      <c r="M5" s="283"/>
      <c r="N5" s="283"/>
      <c r="O5" s="278" t="s">
        <v>578</v>
      </c>
      <c r="P5" s="278" t="s">
        <v>579</v>
      </c>
      <c r="Q5" s="278" t="s">
        <v>580</v>
      </c>
      <c r="R5" s="278" t="s">
        <v>581</v>
      </c>
      <c r="S5" s="278" t="s">
        <v>578</v>
      </c>
      <c r="T5" s="278" t="s">
        <v>579</v>
      </c>
      <c r="U5" s="278" t="s">
        <v>580</v>
      </c>
      <c r="V5" s="278" t="s">
        <v>581</v>
      </c>
    </row>
    <row r="6" spans="1:22" ht="63.75" customHeight="1">
      <c r="A6" s="276"/>
      <c r="B6" s="276"/>
      <c r="C6" s="277"/>
      <c r="D6" s="53" t="s">
        <v>381</v>
      </c>
      <c r="E6" s="21" t="s">
        <v>382</v>
      </c>
      <c r="F6" s="217"/>
      <c r="G6" s="217"/>
      <c r="H6" s="217"/>
      <c r="I6" s="217"/>
      <c r="J6" s="53" t="s">
        <v>381</v>
      </c>
      <c r="K6" s="53" t="s">
        <v>593</v>
      </c>
      <c r="L6" s="217"/>
      <c r="M6" s="279"/>
      <c r="N6" s="279"/>
      <c r="O6" s="279"/>
      <c r="P6" s="279"/>
      <c r="Q6" s="279"/>
      <c r="R6" s="279"/>
      <c r="S6" s="279"/>
      <c r="T6" s="279"/>
      <c r="U6" s="279"/>
      <c r="V6" s="279"/>
    </row>
    <row r="7" spans="1:22" ht="12.75" customHeight="1">
      <c r="A7" s="172" t="s">
        <v>639</v>
      </c>
      <c r="B7"/>
      <c r="C7" s="173">
        <v>312.75</v>
      </c>
      <c r="D7" s="174">
        <v>305.05</v>
      </c>
      <c r="E7" s="173">
        <v>0</v>
      </c>
      <c r="F7" s="173">
        <v>0</v>
      </c>
      <c r="G7" s="173">
        <v>0</v>
      </c>
      <c r="H7" s="173">
        <v>7.7</v>
      </c>
      <c r="I7" s="173">
        <v>0</v>
      </c>
      <c r="J7" s="173">
        <v>0</v>
      </c>
      <c r="K7" s="173"/>
      <c r="L7" s="173">
        <v>0</v>
      </c>
      <c r="M7" s="194"/>
      <c r="N7" s="194"/>
      <c r="O7" s="194"/>
      <c r="P7" s="194"/>
      <c r="Q7" s="194"/>
      <c r="R7" s="194"/>
      <c r="S7" s="194"/>
      <c r="T7" s="194"/>
      <c r="U7" s="194"/>
      <c r="V7" s="194"/>
    </row>
    <row r="8" spans="1:22" ht="12.75" customHeight="1">
      <c r="A8" s="175" t="s">
        <v>659</v>
      </c>
      <c r="B8" s="172" t="s">
        <v>660</v>
      </c>
      <c r="C8" s="173">
        <v>5</v>
      </c>
      <c r="D8" s="174">
        <v>5</v>
      </c>
      <c r="E8" s="200">
        <v>0</v>
      </c>
      <c r="F8" s="200">
        <v>0</v>
      </c>
      <c r="G8" s="200">
        <v>0</v>
      </c>
      <c r="H8" s="200">
        <v>0</v>
      </c>
      <c r="I8" s="200">
        <v>0</v>
      </c>
      <c r="J8" s="200">
        <v>0</v>
      </c>
      <c r="K8" s="200"/>
      <c r="L8" s="200">
        <v>0</v>
      </c>
      <c r="M8" s="199" t="s">
        <v>87</v>
      </c>
      <c r="N8" s="199" t="s">
        <v>88</v>
      </c>
      <c r="O8" s="199" t="s">
        <v>86</v>
      </c>
      <c r="P8" s="199"/>
      <c r="Q8" s="199"/>
      <c r="R8" s="199"/>
      <c r="S8" s="199" t="s">
        <v>89</v>
      </c>
      <c r="T8" s="199" t="s">
        <v>90</v>
      </c>
      <c r="U8" s="199"/>
      <c r="V8" s="199"/>
    </row>
    <row r="9" spans="1:22" ht="12.75" customHeight="1">
      <c r="A9" s="175" t="s">
        <v>659</v>
      </c>
      <c r="B9" s="172" t="s">
        <v>662</v>
      </c>
      <c r="C9" s="173">
        <v>19.8</v>
      </c>
      <c r="D9" s="174">
        <v>19.8</v>
      </c>
      <c r="E9" s="200">
        <v>0</v>
      </c>
      <c r="F9" s="200">
        <v>0</v>
      </c>
      <c r="G9" s="200">
        <v>0</v>
      </c>
      <c r="H9" s="200">
        <v>0</v>
      </c>
      <c r="I9" s="200">
        <v>0</v>
      </c>
      <c r="J9" s="200">
        <v>0</v>
      </c>
      <c r="K9" s="200"/>
      <c r="L9" s="200">
        <v>0</v>
      </c>
      <c r="M9" s="199" t="s">
        <v>103</v>
      </c>
      <c r="N9" s="199" t="s">
        <v>104</v>
      </c>
      <c r="O9" s="199" t="s">
        <v>105</v>
      </c>
      <c r="P9" s="199" t="s">
        <v>106</v>
      </c>
      <c r="Q9" s="199" t="s">
        <v>107</v>
      </c>
      <c r="R9" s="199" t="s">
        <v>108</v>
      </c>
      <c r="S9" s="199" t="s">
        <v>109</v>
      </c>
      <c r="T9" s="199" t="s">
        <v>110</v>
      </c>
      <c r="U9" s="199" t="s">
        <v>111</v>
      </c>
      <c r="V9" s="199" t="s">
        <v>112</v>
      </c>
    </row>
    <row r="10" spans="1:22" ht="12.75" customHeight="1">
      <c r="A10" s="175" t="s">
        <v>659</v>
      </c>
      <c r="B10" s="172" t="s">
        <v>664</v>
      </c>
      <c r="C10" s="173">
        <v>50</v>
      </c>
      <c r="D10" s="174">
        <v>50</v>
      </c>
      <c r="E10" s="200">
        <v>0</v>
      </c>
      <c r="F10" s="200">
        <v>0</v>
      </c>
      <c r="G10" s="200">
        <v>0</v>
      </c>
      <c r="H10" s="200">
        <v>0</v>
      </c>
      <c r="I10" s="200">
        <v>0</v>
      </c>
      <c r="J10" s="200">
        <v>0</v>
      </c>
      <c r="K10" s="200"/>
      <c r="L10" s="200">
        <v>0</v>
      </c>
      <c r="M10" s="199" t="s">
        <v>144</v>
      </c>
      <c r="N10" s="199" t="s">
        <v>145</v>
      </c>
      <c r="O10" s="199" t="s">
        <v>146</v>
      </c>
      <c r="P10" s="199" t="s">
        <v>147</v>
      </c>
      <c r="Q10" s="199"/>
      <c r="R10" s="199"/>
      <c r="S10" s="199" t="s">
        <v>148</v>
      </c>
      <c r="T10" s="199" t="s">
        <v>149</v>
      </c>
      <c r="U10" s="199"/>
      <c r="V10" s="199"/>
    </row>
    <row r="11" spans="1:22" ht="12.75" customHeight="1">
      <c r="A11" s="175" t="s">
        <v>659</v>
      </c>
      <c r="B11" s="172" t="s">
        <v>666</v>
      </c>
      <c r="C11" s="173">
        <v>60</v>
      </c>
      <c r="D11" s="174">
        <v>60</v>
      </c>
      <c r="E11" s="200">
        <v>0</v>
      </c>
      <c r="F11" s="200">
        <v>0</v>
      </c>
      <c r="G11" s="200">
        <v>0</v>
      </c>
      <c r="H11" s="200">
        <v>0</v>
      </c>
      <c r="I11" s="200">
        <v>0</v>
      </c>
      <c r="J11" s="200">
        <v>0</v>
      </c>
      <c r="K11" s="200"/>
      <c r="L11" s="200">
        <v>0</v>
      </c>
      <c r="M11" s="199" t="s">
        <v>160</v>
      </c>
      <c r="N11" s="199" t="s">
        <v>161</v>
      </c>
      <c r="O11" s="199" t="s">
        <v>162</v>
      </c>
      <c r="P11" s="199"/>
      <c r="Q11" s="199"/>
      <c r="R11" s="199"/>
      <c r="S11" s="199" t="s">
        <v>163</v>
      </c>
      <c r="T11" s="199"/>
      <c r="U11" s="199"/>
      <c r="V11" s="199"/>
    </row>
    <row r="12" spans="1:22" ht="12.75" customHeight="1">
      <c r="A12" s="175" t="s">
        <v>659</v>
      </c>
      <c r="B12" s="172" t="s">
        <v>668</v>
      </c>
      <c r="C12" s="173">
        <v>5</v>
      </c>
      <c r="D12" s="174">
        <v>5</v>
      </c>
      <c r="E12" s="200">
        <v>0</v>
      </c>
      <c r="F12" s="200">
        <v>0</v>
      </c>
      <c r="G12" s="200">
        <v>0</v>
      </c>
      <c r="H12" s="200">
        <v>0</v>
      </c>
      <c r="I12" s="200">
        <v>0</v>
      </c>
      <c r="J12" s="200">
        <v>0</v>
      </c>
      <c r="K12" s="200"/>
      <c r="L12" s="200">
        <v>0</v>
      </c>
      <c r="M12" s="199" t="s">
        <v>150</v>
      </c>
      <c r="N12" s="199" t="s">
        <v>151</v>
      </c>
      <c r="O12" s="199" t="s">
        <v>152</v>
      </c>
      <c r="P12" s="199"/>
      <c r="Q12" s="199"/>
      <c r="R12" s="199"/>
      <c r="S12" s="199" t="s">
        <v>153</v>
      </c>
      <c r="T12" s="199"/>
      <c r="U12" s="199"/>
      <c r="V12" s="199"/>
    </row>
    <row r="13" spans="1:22" ht="12.75" customHeight="1">
      <c r="A13" s="175" t="s">
        <v>659</v>
      </c>
      <c r="B13" s="172" t="s">
        <v>670</v>
      </c>
      <c r="C13" s="173">
        <v>55.6</v>
      </c>
      <c r="D13" s="174">
        <v>55.6</v>
      </c>
      <c r="E13" s="200">
        <v>0</v>
      </c>
      <c r="F13" s="200">
        <v>0</v>
      </c>
      <c r="G13" s="200">
        <v>0</v>
      </c>
      <c r="H13" s="200">
        <v>0</v>
      </c>
      <c r="I13" s="200">
        <v>0</v>
      </c>
      <c r="J13" s="200">
        <v>0</v>
      </c>
      <c r="K13" s="200"/>
      <c r="L13" s="200">
        <v>0</v>
      </c>
      <c r="M13" s="199" t="s">
        <v>119</v>
      </c>
      <c r="N13" s="199" t="s">
        <v>120</v>
      </c>
      <c r="O13" s="199" t="s">
        <v>121</v>
      </c>
      <c r="P13" s="199" t="s">
        <v>122</v>
      </c>
      <c r="Q13" s="199" t="s">
        <v>123</v>
      </c>
      <c r="R13" s="199" t="s">
        <v>124</v>
      </c>
      <c r="S13" s="199"/>
      <c r="T13" s="199"/>
      <c r="U13" s="199"/>
      <c r="V13" s="199"/>
    </row>
    <row r="14" spans="1:22" ht="12.75" customHeight="1">
      <c r="A14" s="175" t="s">
        <v>659</v>
      </c>
      <c r="B14" s="172" t="s">
        <v>672</v>
      </c>
      <c r="C14" s="173">
        <v>17.1</v>
      </c>
      <c r="D14" s="174">
        <v>17.1</v>
      </c>
      <c r="E14" s="200">
        <v>0</v>
      </c>
      <c r="F14" s="200">
        <v>0</v>
      </c>
      <c r="G14" s="200">
        <v>0</v>
      </c>
      <c r="H14" s="200">
        <v>0</v>
      </c>
      <c r="I14" s="200">
        <v>0</v>
      </c>
      <c r="J14" s="200">
        <v>0</v>
      </c>
      <c r="K14" s="200"/>
      <c r="L14" s="200">
        <v>0</v>
      </c>
      <c r="M14" s="199" t="s">
        <v>84</v>
      </c>
      <c r="N14" s="199" t="s">
        <v>85</v>
      </c>
      <c r="O14" s="199" t="s">
        <v>91</v>
      </c>
      <c r="P14" s="199"/>
      <c r="Q14" s="199"/>
      <c r="R14" s="199"/>
      <c r="S14" s="199" t="s">
        <v>92</v>
      </c>
      <c r="T14" s="199"/>
      <c r="U14" s="199"/>
      <c r="V14" s="199"/>
    </row>
    <row r="15" spans="1:22" ht="12.75" customHeight="1">
      <c r="A15" s="175" t="s">
        <v>659</v>
      </c>
      <c r="B15" s="172" t="s">
        <v>674</v>
      </c>
      <c r="C15" s="173">
        <v>31.39</v>
      </c>
      <c r="D15" s="174">
        <v>24.74</v>
      </c>
      <c r="E15" s="200">
        <v>0</v>
      </c>
      <c r="F15" s="200">
        <v>0</v>
      </c>
      <c r="G15" s="200">
        <v>0</v>
      </c>
      <c r="H15" s="200">
        <v>6.65</v>
      </c>
      <c r="I15" s="200">
        <v>0</v>
      </c>
      <c r="J15" s="200">
        <v>0</v>
      </c>
      <c r="K15" s="200"/>
      <c r="L15" s="200">
        <v>0</v>
      </c>
      <c r="M15" s="199" t="s">
        <v>99</v>
      </c>
      <c r="N15" s="199" t="s">
        <v>100</v>
      </c>
      <c r="O15" s="199" t="s">
        <v>101</v>
      </c>
      <c r="P15" s="199"/>
      <c r="Q15" s="199"/>
      <c r="R15" s="199"/>
      <c r="S15" s="199" t="s">
        <v>102</v>
      </c>
      <c r="T15" s="199"/>
      <c r="U15" s="199"/>
      <c r="V15" s="199"/>
    </row>
    <row r="16" spans="1:22" ht="12.75" customHeight="1">
      <c r="A16" s="175" t="s">
        <v>659</v>
      </c>
      <c r="B16" s="172" t="s">
        <v>676</v>
      </c>
      <c r="C16" s="173">
        <v>1.05</v>
      </c>
      <c r="D16" s="174">
        <v>0</v>
      </c>
      <c r="E16" s="200">
        <v>0</v>
      </c>
      <c r="F16" s="200">
        <v>0</v>
      </c>
      <c r="G16" s="200">
        <v>0</v>
      </c>
      <c r="H16" s="200">
        <v>1.05</v>
      </c>
      <c r="I16" s="200">
        <v>0</v>
      </c>
      <c r="J16" s="200">
        <v>0</v>
      </c>
      <c r="K16" s="200"/>
      <c r="L16" s="200">
        <v>0</v>
      </c>
      <c r="M16" s="201" t="s">
        <v>135</v>
      </c>
      <c r="N16" s="201" t="s">
        <v>136</v>
      </c>
      <c r="O16" s="201" t="s">
        <v>135</v>
      </c>
      <c r="P16" s="201"/>
      <c r="Q16" s="201"/>
      <c r="R16" s="201"/>
      <c r="S16" s="201" t="s">
        <v>137</v>
      </c>
      <c r="T16" s="201"/>
      <c r="U16" s="201"/>
      <c r="V16" s="201"/>
    </row>
    <row r="17" spans="1:22" ht="12.75" customHeight="1">
      <c r="A17" s="175" t="s">
        <v>659</v>
      </c>
      <c r="B17" s="172" t="s">
        <v>678</v>
      </c>
      <c r="C17" s="173">
        <v>12.51</v>
      </c>
      <c r="D17" s="174">
        <v>12.51</v>
      </c>
      <c r="E17" s="200">
        <v>0</v>
      </c>
      <c r="F17" s="200">
        <v>0</v>
      </c>
      <c r="G17" s="200">
        <v>0</v>
      </c>
      <c r="H17" s="200">
        <v>0</v>
      </c>
      <c r="I17" s="200">
        <v>0</v>
      </c>
      <c r="J17" s="200">
        <v>0</v>
      </c>
      <c r="K17" s="200"/>
      <c r="L17" s="200">
        <v>0</v>
      </c>
      <c r="M17" s="203" t="s">
        <v>129</v>
      </c>
      <c r="N17" s="203" t="s">
        <v>130</v>
      </c>
      <c r="O17" s="202" t="s">
        <v>131</v>
      </c>
      <c r="P17" s="202" t="s">
        <v>132</v>
      </c>
      <c r="Q17" s="202" t="s">
        <v>133</v>
      </c>
      <c r="R17" s="202"/>
      <c r="S17" s="202" t="s">
        <v>134</v>
      </c>
      <c r="T17" s="202"/>
      <c r="U17" s="202"/>
      <c r="V17" s="202"/>
    </row>
    <row r="18" spans="1:22" ht="12.75" customHeight="1">
      <c r="A18" s="175" t="s">
        <v>659</v>
      </c>
      <c r="B18" s="172" t="s">
        <v>680</v>
      </c>
      <c r="C18" s="173">
        <v>6</v>
      </c>
      <c r="D18" s="174">
        <v>6</v>
      </c>
      <c r="E18" s="200">
        <v>0</v>
      </c>
      <c r="F18" s="200">
        <v>0</v>
      </c>
      <c r="G18" s="200">
        <v>0</v>
      </c>
      <c r="H18" s="200">
        <v>0</v>
      </c>
      <c r="I18" s="200">
        <v>0</v>
      </c>
      <c r="J18" s="200">
        <v>0</v>
      </c>
      <c r="K18" s="200"/>
      <c r="L18" s="200">
        <v>0</v>
      </c>
      <c r="M18" s="202" t="s">
        <v>138</v>
      </c>
      <c r="N18" s="202" t="s">
        <v>139</v>
      </c>
      <c r="O18" s="202" t="s">
        <v>140</v>
      </c>
      <c r="P18" s="202"/>
      <c r="Q18" s="202"/>
      <c r="R18" s="202"/>
      <c r="S18" s="202" t="s">
        <v>141</v>
      </c>
      <c r="T18" s="202"/>
      <c r="U18" s="202"/>
      <c r="V18" s="202"/>
    </row>
    <row r="19" spans="1:22" ht="12.75" customHeight="1">
      <c r="A19" s="175" t="s">
        <v>659</v>
      </c>
      <c r="B19" s="172" t="s">
        <v>682</v>
      </c>
      <c r="C19" s="173">
        <v>2.3</v>
      </c>
      <c r="D19" s="174">
        <v>2.3</v>
      </c>
      <c r="E19" s="200">
        <v>0</v>
      </c>
      <c r="F19" s="200">
        <v>0</v>
      </c>
      <c r="G19" s="200">
        <v>0</v>
      </c>
      <c r="H19" s="200">
        <v>0</v>
      </c>
      <c r="I19" s="200">
        <v>0</v>
      </c>
      <c r="J19" s="200">
        <v>0</v>
      </c>
      <c r="K19" s="200"/>
      <c r="L19" s="200">
        <v>0</v>
      </c>
      <c r="M19" s="202" t="s">
        <v>174</v>
      </c>
      <c r="N19" s="202" t="s">
        <v>175</v>
      </c>
      <c r="O19" s="202" t="s">
        <v>176</v>
      </c>
      <c r="P19" s="202"/>
      <c r="Q19" s="202"/>
      <c r="R19" s="202"/>
      <c r="S19" s="202" t="s">
        <v>177</v>
      </c>
      <c r="T19" s="202"/>
      <c r="U19" s="202"/>
      <c r="V19" s="202"/>
    </row>
    <row r="20" spans="1:22" ht="12.75" customHeight="1">
      <c r="A20" s="175" t="s">
        <v>659</v>
      </c>
      <c r="B20" s="172" t="s">
        <v>684</v>
      </c>
      <c r="C20" s="173">
        <v>5</v>
      </c>
      <c r="D20" s="174">
        <v>5</v>
      </c>
      <c r="E20" s="200">
        <v>0</v>
      </c>
      <c r="F20" s="200">
        <v>0</v>
      </c>
      <c r="G20" s="200">
        <v>0</v>
      </c>
      <c r="H20" s="200">
        <v>0</v>
      </c>
      <c r="I20" s="200">
        <v>0</v>
      </c>
      <c r="J20" s="200">
        <v>0</v>
      </c>
      <c r="K20" s="200"/>
      <c r="L20" s="200">
        <v>0</v>
      </c>
      <c r="M20" s="202" t="s">
        <v>93</v>
      </c>
      <c r="N20" s="202" t="s">
        <v>94</v>
      </c>
      <c r="O20" s="202" t="s">
        <v>83</v>
      </c>
      <c r="P20" s="202"/>
      <c r="Q20" s="202"/>
      <c r="R20" s="202"/>
      <c r="S20" s="202" t="s">
        <v>95</v>
      </c>
      <c r="T20" s="202"/>
      <c r="U20" s="202"/>
      <c r="V20" s="202"/>
    </row>
    <row r="21" spans="1:22" ht="12.75" customHeight="1">
      <c r="A21" s="175" t="s">
        <v>659</v>
      </c>
      <c r="B21" s="172" t="s">
        <v>686</v>
      </c>
      <c r="C21" s="173">
        <v>2</v>
      </c>
      <c r="D21" s="174">
        <v>2</v>
      </c>
      <c r="E21" s="200">
        <v>0</v>
      </c>
      <c r="F21" s="200">
        <v>0</v>
      </c>
      <c r="G21" s="200">
        <v>0</v>
      </c>
      <c r="H21" s="200">
        <v>0</v>
      </c>
      <c r="I21" s="200">
        <v>0</v>
      </c>
      <c r="J21" s="200">
        <v>0</v>
      </c>
      <c r="K21" s="200"/>
      <c r="L21" s="200">
        <v>0</v>
      </c>
      <c r="M21" s="202" t="s">
        <v>168</v>
      </c>
      <c r="N21" s="202" t="s">
        <v>169</v>
      </c>
      <c r="O21" s="202" t="s">
        <v>170</v>
      </c>
      <c r="P21" s="202" t="s">
        <v>171</v>
      </c>
      <c r="Q21" s="202"/>
      <c r="R21" s="202"/>
      <c r="S21" s="202" t="s">
        <v>172</v>
      </c>
      <c r="T21" s="202" t="s">
        <v>173</v>
      </c>
      <c r="U21" s="202"/>
      <c r="V21" s="202"/>
    </row>
    <row r="22" spans="1:22" ht="12.75" customHeight="1">
      <c r="A22" s="175" t="s">
        <v>659</v>
      </c>
      <c r="B22" s="172" t="s">
        <v>688</v>
      </c>
      <c r="C22" s="173">
        <v>5</v>
      </c>
      <c r="D22" s="174">
        <v>5</v>
      </c>
      <c r="E22" s="200">
        <v>0</v>
      </c>
      <c r="F22" s="200">
        <v>0</v>
      </c>
      <c r="G22" s="200">
        <v>0</v>
      </c>
      <c r="H22" s="200">
        <v>0</v>
      </c>
      <c r="I22" s="200">
        <v>0</v>
      </c>
      <c r="J22" s="200">
        <v>0</v>
      </c>
      <c r="K22" s="200"/>
      <c r="L22" s="200">
        <v>0</v>
      </c>
      <c r="M22" s="202" t="s">
        <v>142</v>
      </c>
      <c r="N22" s="202" t="s">
        <v>143</v>
      </c>
      <c r="O22" s="202"/>
      <c r="P22" s="202"/>
      <c r="Q22" s="202"/>
      <c r="R22" s="202"/>
      <c r="S22" s="202"/>
      <c r="T22" s="202"/>
      <c r="U22" s="202"/>
      <c r="V22" s="202"/>
    </row>
    <row r="23" spans="1:22" ht="12.75" customHeight="1">
      <c r="A23" s="175" t="s">
        <v>659</v>
      </c>
      <c r="B23" s="172" t="s">
        <v>690</v>
      </c>
      <c r="C23" s="173">
        <v>5</v>
      </c>
      <c r="D23" s="174">
        <v>5</v>
      </c>
      <c r="E23" s="200">
        <v>0</v>
      </c>
      <c r="F23" s="200">
        <v>0</v>
      </c>
      <c r="G23" s="200">
        <v>0</v>
      </c>
      <c r="H23" s="200">
        <v>0</v>
      </c>
      <c r="I23" s="200">
        <v>0</v>
      </c>
      <c r="J23" s="200">
        <v>0</v>
      </c>
      <c r="K23" s="200"/>
      <c r="L23" s="200">
        <v>0</v>
      </c>
      <c r="M23" s="202" t="s">
        <v>125</v>
      </c>
      <c r="N23" s="202" t="s">
        <v>126</v>
      </c>
      <c r="O23" s="202" t="s">
        <v>127</v>
      </c>
      <c r="P23" s="202"/>
      <c r="Q23" s="202"/>
      <c r="R23" s="202"/>
      <c r="S23" s="202" t="s">
        <v>128</v>
      </c>
      <c r="T23" s="202"/>
      <c r="U23" s="202"/>
      <c r="V23" s="202"/>
    </row>
    <row r="24" spans="1:22" ht="12.75" customHeight="1">
      <c r="A24" s="175" t="s">
        <v>659</v>
      </c>
      <c r="B24" s="172" t="s">
        <v>692</v>
      </c>
      <c r="C24" s="173">
        <v>5</v>
      </c>
      <c r="D24" s="174">
        <v>5</v>
      </c>
      <c r="E24" s="200">
        <v>0</v>
      </c>
      <c r="F24" s="200">
        <v>0</v>
      </c>
      <c r="G24" s="200">
        <v>0</v>
      </c>
      <c r="H24" s="200">
        <v>0</v>
      </c>
      <c r="I24" s="200">
        <v>0</v>
      </c>
      <c r="J24" s="200">
        <v>0</v>
      </c>
      <c r="K24" s="200"/>
      <c r="L24" s="200">
        <v>0</v>
      </c>
      <c r="M24" s="202" t="s">
        <v>113</v>
      </c>
      <c r="N24" s="202" t="s">
        <v>155</v>
      </c>
      <c r="O24" s="202" t="s">
        <v>114</v>
      </c>
      <c r="P24" s="202" t="s">
        <v>115</v>
      </c>
      <c r="Q24" s="202" t="s">
        <v>116</v>
      </c>
      <c r="R24" s="202"/>
      <c r="S24" s="202" t="s">
        <v>117</v>
      </c>
      <c r="T24" s="202" t="s">
        <v>118</v>
      </c>
      <c r="U24" s="202"/>
      <c r="V24" s="202"/>
    </row>
    <row r="25" spans="1:22" ht="12.75" customHeight="1">
      <c r="A25" s="175" t="s">
        <v>659</v>
      </c>
      <c r="B25" s="172" t="s">
        <v>694</v>
      </c>
      <c r="C25" s="173">
        <v>5</v>
      </c>
      <c r="D25" s="174">
        <v>5</v>
      </c>
      <c r="E25" s="200">
        <v>0</v>
      </c>
      <c r="F25" s="200">
        <v>0</v>
      </c>
      <c r="G25" s="200">
        <v>0</v>
      </c>
      <c r="H25" s="200">
        <v>0</v>
      </c>
      <c r="I25" s="200">
        <v>0</v>
      </c>
      <c r="J25" s="200">
        <v>0</v>
      </c>
      <c r="K25" s="200"/>
      <c r="L25" s="200">
        <v>0</v>
      </c>
      <c r="M25" s="202" t="s">
        <v>164</v>
      </c>
      <c r="N25" s="202" t="s">
        <v>165</v>
      </c>
      <c r="O25" s="202" t="s">
        <v>166</v>
      </c>
      <c r="P25" s="202"/>
      <c r="Q25" s="202"/>
      <c r="R25" s="202"/>
      <c r="S25" s="202" t="s">
        <v>167</v>
      </c>
      <c r="T25" s="202"/>
      <c r="U25" s="202"/>
      <c r="V25" s="202"/>
    </row>
    <row r="26" spans="1:22" ht="12.75" customHeight="1">
      <c r="A26" s="175" t="s">
        <v>659</v>
      </c>
      <c r="B26" s="172" t="s">
        <v>696</v>
      </c>
      <c r="C26" s="173">
        <v>15</v>
      </c>
      <c r="D26" s="174">
        <v>15</v>
      </c>
      <c r="E26" s="200">
        <v>0</v>
      </c>
      <c r="F26" s="200">
        <v>0</v>
      </c>
      <c r="G26" s="200">
        <v>0</v>
      </c>
      <c r="H26" s="200">
        <v>0</v>
      </c>
      <c r="I26" s="200">
        <v>0</v>
      </c>
      <c r="J26" s="200">
        <v>0</v>
      </c>
      <c r="K26" s="200"/>
      <c r="L26" s="200">
        <v>0</v>
      </c>
      <c r="M26" s="202" t="s">
        <v>96</v>
      </c>
      <c r="N26" s="202" t="s">
        <v>82</v>
      </c>
      <c r="O26" s="202" t="s">
        <v>97</v>
      </c>
      <c r="P26" s="202"/>
      <c r="Q26" s="202"/>
      <c r="R26" s="202"/>
      <c r="S26" s="202" t="s">
        <v>98</v>
      </c>
      <c r="T26" s="202"/>
      <c r="U26" s="202"/>
      <c r="V26" s="202"/>
    </row>
    <row r="27" spans="1:22" ht="12.75" customHeight="1">
      <c r="A27" s="175" t="s">
        <v>659</v>
      </c>
      <c r="B27" s="172" t="s">
        <v>698</v>
      </c>
      <c r="C27" s="173">
        <v>5</v>
      </c>
      <c r="D27" s="174">
        <v>5</v>
      </c>
      <c r="E27" s="200">
        <v>0</v>
      </c>
      <c r="F27" s="200">
        <v>0</v>
      </c>
      <c r="G27" s="200">
        <v>0</v>
      </c>
      <c r="H27" s="200">
        <v>0</v>
      </c>
      <c r="I27" s="200">
        <v>0</v>
      </c>
      <c r="J27" s="200">
        <v>0</v>
      </c>
      <c r="K27" s="200"/>
      <c r="L27" s="200">
        <v>0</v>
      </c>
      <c r="M27" s="202" t="s">
        <v>154</v>
      </c>
      <c r="N27" s="202" t="s">
        <v>156</v>
      </c>
      <c r="O27" s="202" t="s">
        <v>157</v>
      </c>
      <c r="P27" s="202" t="s">
        <v>158</v>
      </c>
      <c r="Q27" s="202"/>
      <c r="R27" s="202"/>
      <c r="S27" s="202" t="s">
        <v>159</v>
      </c>
      <c r="T27" s="202"/>
      <c r="U27" s="202"/>
      <c r="V27" s="202"/>
    </row>
    <row r="28" spans="1:22" ht="12.75" customHeight="1">
      <c r="A28" s="175" t="s">
        <v>830</v>
      </c>
      <c r="B28" s="172"/>
      <c r="C28" s="173">
        <v>26.9</v>
      </c>
      <c r="D28" s="174">
        <v>26.9</v>
      </c>
      <c r="E28" s="200">
        <v>0</v>
      </c>
      <c r="F28" s="200">
        <v>0</v>
      </c>
      <c r="G28" s="200">
        <v>0</v>
      </c>
      <c r="H28" s="200">
        <v>0</v>
      </c>
      <c r="I28" s="200">
        <v>0</v>
      </c>
      <c r="J28" s="200">
        <v>0</v>
      </c>
      <c r="K28" s="200"/>
      <c r="L28" s="200">
        <v>0</v>
      </c>
      <c r="M28" s="202"/>
      <c r="N28" s="202"/>
      <c r="O28" s="202"/>
      <c r="P28" s="202"/>
      <c r="Q28" s="202"/>
      <c r="R28" s="202"/>
      <c r="S28" s="202"/>
      <c r="T28" s="202"/>
      <c r="U28" s="202"/>
      <c r="V28" s="202"/>
    </row>
    <row r="29" spans="1:22" ht="12.75" customHeight="1">
      <c r="A29" s="175" t="s">
        <v>659</v>
      </c>
      <c r="B29" s="172" t="s">
        <v>702</v>
      </c>
      <c r="C29" s="173">
        <v>10</v>
      </c>
      <c r="D29" s="174">
        <v>10</v>
      </c>
      <c r="E29" s="173">
        <v>0</v>
      </c>
      <c r="F29" s="173">
        <v>0</v>
      </c>
      <c r="G29" s="173">
        <v>0</v>
      </c>
      <c r="H29" s="173">
        <v>0</v>
      </c>
      <c r="I29" s="173">
        <v>0</v>
      </c>
      <c r="J29" s="173">
        <v>0</v>
      </c>
      <c r="K29" s="173"/>
      <c r="L29" s="173">
        <v>0</v>
      </c>
      <c r="M29" s="195" t="s">
        <v>869</v>
      </c>
      <c r="N29" s="195" t="s">
        <v>870</v>
      </c>
      <c r="O29" s="192" t="s">
        <v>871</v>
      </c>
      <c r="P29" s="192"/>
      <c r="Q29" s="192"/>
      <c r="R29" s="192"/>
      <c r="S29" s="195" t="s">
        <v>872</v>
      </c>
      <c r="T29" s="192"/>
      <c r="U29" s="192"/>
      <c r="V29" s="192"/>
    </row>
    <row r="30" spans="1:22" ht="12.75" customHeight="1">
      <c r="A30" s="175" t="s">
        <v>659</v>
      </c>
      <c r="B30" s="172" t="s">
        <v>704</v>
      </c>
      <c r="C30" s="173">
        <v>8</v>
      </c>
      <c r="D30" s="174">
        <v>8</v>
      </c>
      <c r="E30" s="173">
        <v>0</v>
      </c>
      <c r="F30" s="173">
        <v>0</v>
      </c>
      <c r="G30" s="173">
        <v>0</v>
      </c>
      <c r="H30" s="173">
        <v>0</v>
      </c>
      <c r="I30" s="173">
        <v>0</v>
      </c>
      <c r="J30" s="173">
        <v>0</v>
      </c>
      <c r="K30" s="173"/>
      <c r="L30" s="173">
        <v>0</v>
      </c>
      <c r="M30" s="192" t="s">
        <v>878</v>
      </c>
      <c r="N30" s="192" t="s">
        <v>879</v>
      </c>
      <c r="O30" s="192" t="s">
        <v>880</v>
      </c>
      <c r="P30" s="192" t="s">
        <v>881</v>
      </c>
      <c r="Q30" s="192" t="s">
        <v>882</v>
      </c>
      <c r="R30" s="192"/>
      <c r="S30" s="192" t="s">
        <v>883</v>
      </c>
      <c r="T30" s="192" t="s">
        <v>884</v>
      </c>
      <c r="U30" s="192" t="s">
        <v>885</v>
      </c>
      <c r="V30" s="192" t="s">
        <v>886</v>
      </c>
    </row>
    <row r="31" spans="1:22" ht="12.75" customHeight="1">
      <c r="A31" s="175" t="s">
        <v>659</v>
      </c>
      <c r="B31" s="172" t="s">
        <v>706</v>
      </c>
      <c r="C31" s="173">
        <v>4</v>
      </c>
      <c r="D31" s="174">
        <v>4</v>
      </c>
      <c r="E31" s="173">
        <v>0</v>
      </c>
      <c r="F31" s="173">
        <v>0</v>
      </c>
      <c r="G31" s="173">
        <v>0</v>
      </c>
      <c r="H31" s="173">
        <v>0</v>
      </c>
      <c r="I31" s="191">
        <v>0</v>
      </c>
      <c r="J31" s="173">
        <v>0</v>
      </c>
      <c r="K31" s="173"/>
      <c r="L31" s="173">
        <v>0</v>
      </c>
      <c r="M31" s="192" t="s">
        <v>873</v>
      </c>
      <c r="N31" s="192" t="s">
        <v>874</v>
      </c>
      <c r="O31" s="192" t="s">
        <v>875</v>
      </c>
      <c r="P31" s="192"/>
      <c r="Q31" s="192"/>
      <c r="R31" s="192"/>
      <c r="S31" s="192" t="s">
        <v>876</v>
      </c>
      <c r="T31" s="192" t="s">
        <v>877</v>
      </c>
      <c r="U31" s="192"/>
      <c r="V31" s="192"/>
    </row>
    <row r="32" spans="1:22" ht="12.75" customHeight="1">
      <c r="A32" s="175" t="s">
        <v>659</v>
      </c>
      <c r="B32" s="172" t="s">
        <v>708</v>
      </c>
      <c r="C32" s="173">
        <v>2</v>
      </c>
      <c r="D32" s="174">
        <v>2</v>
      </c>
      <c r="E32" s="173">
        <v>0</v>
      </c>
      <c r="F32" s="173">
        <v>0</v>
      </c>
      <c r="G32" s="173">
        <v>0</v>
      </c>
      <c r="H32" s="173">
        <v>0</v>
      </c>
      <c r="I32" s="173">
        <v>0</v>
      </c>
      <c r="J32" s="173">
        <v>0</v>
      </c>
      <c r="K32" s="173"/>
      <c r="L32" s="173">
        <v>0</v>
      </c>
      <c r="M32" s="192" t="s">
        <v>887</v>
      </c>
      <c r="N32" s="192" t="s">
        <v>888</v>
      </c>
      <c r="O32" s="192" t="s">
        <v>889</v>
      </c>
      <c r="P32" s="192"/>
      <c r="Q32" s="192"/>
      <c r="R32" s="192"/>
      <c r="S32" s="192" t="s">
        <v>890</v>
      </c>
      <c r="T32" s="192"/>
      <c r="U32" s="192"/>
      <c r="V32" s="192"/>
    </row>
    <row r="33" spans="1:22" ht="12.75" customHeight="1">
      <c r="A33" s="175" t="s">
        <v>831</v>
      </c>
      <c r="B33" s="172"/>
      <c r="C33" s="173">
        <v>5</v>
      </c>
      <c r="D33" s="174">
        <v>5</v>
      </c>
      <c r="E33" s="173">
        <v>0</v>
      </c>
      <c r="F33" s="173">
        <v>0</v>
      </c>
      <c r="G33" s="173">
        <v>0</v>
      </c>
      <c r="H33" s="173">
        <v>0</v>
      </c>
      <c r="I33" s="173">
        <v>0</v>
      </c>
      <c r="J33" s="173">
        <v>0</v>
      </c>
      <c r="K33" s="173"/>
      <c r="L33" s="173">
        <v>0</v>
      </c>
      <c r="M33" s="192"/>
      <c r="N33" s="192"/>
      <c r="O33" s="192"/>
      <c r="P33" s="192"/>
      <c r="Q33" s="192"/>
      <c r="R33" s="192"/>
      <c r="S33" s="192"/>
      <c r="T33" s="192"/>
      <c r="U33" s="192"/>
      <c r="V33" s="192"/>
    </row>
    <row r="34" spans="1:22" ht="12.75" customHeight="1">
      <c r="A34" s="175" t="s">
        <v>659</v>
      </c>
      <c r="B34" s="172" t="s">
        <v>700</v>
      </c>
      <c r="C34" s="173">
        <v>0.45</v>
      </c>
      <c r="D34" s="174">
        <v>0.45</v>
      </c>
      <c r="E34" s="173">
        <v>0</v>
      </c>
      <c r="F34" s="173">
        <v>0</v>
      </c>
      <c r="G34" s="173">
        <v>0</v>
      </c>
      <c r="H34" s="173">
        <v>0</v>
      </c>
      <c r="I34" s="173">
        <v>0</v>
      </c>
      <c r="J34" s="173">
        <v>0</v>
      </c>
      <c r="K34" s="173"/>
      <c r="L34" s="173">
        <v>0</v>
      </c>
      <c r="M34" s="192" t="s">
        <v>891</v>
      </c>
      <c r="N34" s="192" t="s">
        <v>892</v>
      </c>
      <c r="O34" s="192" t="s">
        <v>893</v>
      </c>
      <c r="P34" s="192"/>
      <c r="Q34" s="192"/>
      <c r="R34" s="192"/>
      <c r="S34" s="192" t="s">
        <v>894</v>
      </c>
      <c r="T34" s="192"/>
      <c r="U34" s="192"/>
      <c r="V34" s="192"/>
    </row>
    <row r="35" spans="1:22" ht="12.75" customHeight="1">
      <c r="A35" s="175" t="s">
        <v>659</v>
      </c>
      <c r="B35" s="172" t="s">
        <v>711</v>
      </c>
      <c r="C35" s="173">
        <v>4.55</v>
      </c>
      <c r="D35" s="174">
        <v>4.55</v>
      </c>
      <c r="E35" s="173">
        <v>0</v>
      </c>
      <c r="F35" s="173">
        <v>0</v>
      </c>
      <c r="G35" s="173">
        <v>0</v>
      </c>
      <c r="H35" s="173">
        <v>0</v>
      </c>
      <c r="I35" s="173">
        <v>0</v>
      </c>
      <c r="J35" s="173">
        <v>0</v>
      </c>
      <c r="K35" s="173"/>
      <c r="L35" s="173">
        <v>0</v>
      </c>
      <c r="M35" s="197" t="s">
        <v>895</v>
      </c>
      <c r="N35" s="197" t="s">
        <v>896</v>
      </c>
      <c r="O35" s="197" t="s">
        <v>897</v>
      </c>
      <c r="P35" s="192" t="s">
        <v>898</v>
      </c>
      <c r="Q35" s="192" t="s">
        <v>899</v>
      </c>
      <c r="R35" s="192" t="s">
        <v>900</v>
      </c>
      <c r="S35" s="197" t="s">
        <v>901</v>
      </c>
      <c r="T35" s="197" t="s">
        <v>902</v>
      </c>
      <c r="U35" s="192"/>
      <c r="V35" s="192"/>
    </row>
    <row r="36" spans="1:22" ht="12.75" customHeight="1">
      <c r="A36" s="175" t="s">
        <v>616</v>
      </c>
      <c r="B36" s="172"/>
      <c r="C36" s="173">
        <v>17.8</v>
      </c>
      <c r="D36" s="174">
        <v>14</v>
      </c>
      <c r="E36" s="173">
        <v>0</v>
      </c>
      <c r="F36" s="173">
        <v>0</v>
      </c>
      <c r="G36" s="173">
        <v>3.8</v>
      </c>
      <c r="H36" s="173">
        <v>0</v>
      </c>
      <c r="I36" s="173">
        <v>0</v>
      </c>
      <c r="J36" s="173">
        <v>0</v>
      </c>
      <c r="K36" s="173"/>
      <c r="L36" s="173">
        <v>0</v>
      </c>
      <c r="M36" s="192"/>
      <c r="N36" s="192"/>
      <c r="O36" s="192"/>
      <c r="P36" s="192"/>
      <c r="Q36" s="192"/>
      <c r="R36" s="192"/>
      <c r="S36" s="192"/>
      <c r="T36" s="192"/>
      <c r="U36" s="192"/>
      <c r="V36" s="192"/>
    </row>
    <row r="37" spans="1:22" ht="12.75" customHeight="1">
      <c r="A37" s="175" t="s">
        <v>659</v>
      </c>
      <c r="B37" s="172" t="s">
        <v>713</v>
      </c>
      <c r="C37" s="173">
        <v>17.8</v>
      </c>
      <c r="D37" s="174">
        <v>14</v>
      </c>
      <c r="E37" s="173">
        <v>0</v>
      </c>
      <c r="F37" s="173">
        <v>0</v>
      </c>
      <c r="G37" s="173">
        <v>3.8</v>
      </c>
      <c r="H37" s="173">
        <v>0</v>
      </c>
      <c r="I37" s="173">
        <v>0</v>
      </c>
      <c r="J37" s="173">
        <v>0</v>
      </c>
      <c r="K37" s="173"/>
      <c r="L37" s="173">
        <v>0</v>
      </c>
      <c r="M37" s="192" t="s">
        <v>903</v>
      </c>
      <c r="N37" s="197" t="s">
        <v>904</v>
      </c>
      <c r="O37" s="192" t="s">
        <v>905</v>
      </c>
      <c r="P37" s="197" t="s">
        <v>906</v>
      </c>
      <c r="Q37" s="197" t="s">
        <v>907</v>
      </c>
      <c r="R37" s="197" t="s">
        <v>908</v>
      </c>
      <c r="S37" s="192" t="s">
        <v>909</v>
      </c>
      <c r="T37" s="192" t="s">
        <v>910</v>
      </c>
      <c r="U37" s="192" t="s">
        <v>911</v>
      </c>
      <c r="V37" s="192" t="s">
        <v>912</v>
      </c>
    </row>
    <row r="38" spans="1:22" ht="12.75" customHeight="1">
      <c r="A38" s="172" t="s">
        <v>617</v>
      </c>
      <c r="B38"/>
      <c r="C38" s="173">
        <v>25</v>
      </c>
      <c r="D38" s="174">
        <v>25</v>
      </c>
      <c r="E38" s="173">
        <v>0</v>
      </c>
      <c r="F38" s="173">
        <v>0</v>
      </c>
      <c r="G38" s="173">
        <v>0</v>
      </c>
      <c r="H38" s="173">
        <v>0</v>
      </c>
      <c r="I38" s="173">
        <v>0</v>
      </c>
      <c r="J38" s="173">
        <v>0</v>
      </c>
      <c r="K38" s="173"/>
      <c r="L38" s="173">
        <v>0</v>
      </c>
      <c r="M38" s="192"/>
      <c r="N38" s="192"/>
      <c r="O38" s="192"/>
      <c r="P38" s="192"/>
      <c r="Q38" s="192"/>
      <c r="R38" s="192"/>
      <c r="S38" s="192"/>
      <c r="T38" s="192"/>
      <c r="U38" s="192"/>
      <c r="V38" s="192"/>
    </row>
    <row r="39" spans="1:22" ht="12.75" customHeight="1">
      <c r="A39" s="175" t="s">
        <v>659</v>
      </c>
      <c r="B39" s="172" t="s">
        <v>715</v>
      </c>
      <c r="C39" s="173">
        <v>10</v>
      </c>
      <c r="D39" s="174">
        <v>10</v>
      </c>
      <c r="E39" s="173">
        <v>0</v>
      </c>
      <c r="F39" s="173">
        <v>0</v>
      </c>
      <c r="G39" s="173">
        <v>0</v>
      </c>
      <c r="H39" s="173">
        <v>0</v>
      </c>
      <c r="I39" s="173">
        <v>0</v>
      </c>
      <c r="J39" s="173">
        <v>0</v>
      </c>
      <c r="K39" s="173"/>
      <c r="L39" s="173">
        <v>0</v>
      </c>
      <c r="M39" s="197" t="s">
        <v>924</v>
      </c>
      <c r="N39" s="197" t="s">
        <v>925</v>
      </c>
      <c r="O39" s="197" t="s">
        <v>926</v>
      </c>
      <c r="P39" s="192"/>
      <c r="Q39" s="192"/>
      <c r="R39" s="192"/>
      <c r="S39" s="197" t="s">
        <v>927</v>
      </c>
      <c r="T39" s="197" t="s">
        <v>928</v>
      </c>
      <c r="U39" s="192"/>
      <c r="V39" s="192"/>
    </row>
    <row r="40" spans="1:22" ht="12.75" customHeight="1">
      <c r="A40" s="175" t="s">
        <v>659</v>
      </c>
      <c r="B40" s="172" t="s">
        <v>717</v>
      </c>
      <c r="C40" s="173">
        <v>5</v>
      </c>
      <c r="D40" s="174">
        <v>5</v>
      </c>
      <c r="E40" s="173">
        <v>0</v>
      </c>
      <c r="F40" s="173">
        <v>0</v>
      </c>
      <c r="G40" s="173">
        <v>0</v>
      </c>
      <c r="H40" s="173">
        <v>0</v>
      </c>
      <c r="I40" s="173">
        <v>0</v>
      </c>
      <c r="J40" s="173">
        <v>0</v>
      </c>
      <c r="K40" s="173"/>
      <c r="L40" s="173">
        <v>0</v>
      </c>
      <c r="M40" s="197" t="s">
        <v>918</v>
      </c>
      <c r="N40" s="197" t="s">
        <v>919</v>
      </c>
      <c r="O40" s="192" t="s">
        <v>920</v>
      </c>
      <c r="P40" s="192" t="s">
        <v>921</v>
      </c>
      <c r="Q40" s="192" t="s">
        <v>922</v>
      </c>
      <c r="R40" s="192"/>
      <c r="S40" s="197" t="s">
        <v>923</v>
      </c>
      <c r="T40" s="192"/>
      <c r="U40" s="192"/>
      <c r="V40" s="192"/>
    </row>
    <row r="41" spans="1:22" ht="12.75" customHeight="1">
      <c r="A41" s="175" t="s">
        <v>659</v>
      </c>
      <c r="B41" s="172" t="s">
        <v>719</v>
      </c>
      <c r="C41" s="173">
        <v>5</v>
      </c>
      <c r="D41" s="174">
        <v>5</v>
      </c>
      <c r="E41" s="173">
        <v>0</v>
      </c>
      <c r="F41" s="173">
        <v>0</v>
      </c>
      <c r="G41" s="173">
        <v>0</v>
      </c>
      <c r="H41" s="173">
        <v>0</v>
      </c>
      <c r="I41" s="173">
        <v>0</v>
      </c>
      <c r="J41" s="173">
        <v>0</v>
      </c>
      <c r="K41" s="173"/>
      <c r="L41" s="173">
        <v>0</v>
      </c>
      <c r="M41" s="197" t="s">
        <v>929</v>
      </c>
      <c r="N41" s="197" t="s">
        <v>930</v>
      </c>
      <c r="O41" s="197" t="s">
        <v>931</v>
      </c>
      <c r="P41" s="192" t="s">
        <v>932</v>
      </c>
      <c r="Q41" s="197" t="s">
        <v>933</v>
      </c>
      <c r="R41" s="192"/>
      <c r="S41" s="197" t="s">
        <v>934</v>
      </c>
      <c r="T41" s="192"/>
      <c r="U41" s="192"/>
      <c r="V41" s="192"/>
    </row>
    <row r="42" spans="1:22" ht="12.75" customHeight="1">
      <c r="A42" s="175" t="s">
        <v>659</v>
      </c>
      <c r="B42" s="172" t="s">
        <v>721</v>
      </c>
      <c r="C42" s="173">
        <v>5</v>
      </c>
      <c r="D42" s="174">
        <v>5</v>
      </c>
      <c r="E42" s="173">
        <v>0</v>
      </c>
      <c r="F42" s="173">
        <v>0</v>
      </c>
      <c r="G42" s="173">
        <v>0</v>
      </c>
      <c r="H42" s="173">
        <v>0</v>
      </c>
      <c r="I42" s="173">
        <v>0</v>
      </c>
      <c r="J42" s="173">
        <v>0</v>
      </c>
      <c r="K42" s="173"/>
      <c r="L42" s="173">
        <v>0</v>
      </c>
      <c r="M42" s="197" t="s">
        <v>913</v>
      </c>
      <c r="N42" s="197" t="s">
        <v>914</v>
      </c>
      <c r="O42" s="197" t="s">
        <v>915</v>
      </c>
      <c r="P42" s="197"/>
      <c r="Q42" s="197"/>
      <c r="R42" s="197"/>
      <c r="S42" s="192" t="s">
        <v>916</v>
      </c>
      <c r="T42" s="197" t="s">
        <v>917</v>
      </c>
      <c r="U42" s="192"/>
      <c r="V42" s="192"/>
    </row>
    <row r="43" spans="1:22" ht="12.75" customHeight="1">
      <c r="A43" s="172" t="s">
        <v>618</v>
      </c>
      <c r="B43"/>
      <c r="C43" s="173">
        <v>276.88</v>
      </c>
      <c r="D43" s="174">
        <v>153.88</v>
      </c>
      <c r="E43" s="173">
        <v>0</v>
      </c>
      <c r="F43" s="173">
        <v>0</v>
      </c>
      <c r="G43" s="173">
        <v>0</v>
      </c>
      <c r="H43" s="173">
        <v>0</v>
      </c>
      <c r="I43" s="173">
        <v>0</v>
      </c>
      <c r="J43" s="173">
        <v>0</v>
      </c>
      <c r="K43" s="173"/>
      <c r="L43" s="173">
        <v>123</v>
      </c>
      <c r="M43" s="192"/>
      <c r="N43" s="192"/>
      <c r="O43" s="192"/>
      <c r="P43" s="192"/>
      <c r="Q43" s="192"/>
      <c r="R43" s="192"/>
      <c r="S43" s="192"/>
      <c r="T43" s="192"/>
      <c r="U43" s="192"/>
      <c r="V43" s="192"/>
    </row>
    <row r="44" spans="1:22" ht="12.75" customHeight="1">
      <c r="A44" s="175" t="s">
        <v>659</v>
      </c>
      <c r="B44" s="172" t="s">
        <v>723</v>
      </c>
      <c r="C44" s="173">
        <v>50.28</v>
      </c>
      <c r="D44" s="174">
        <v>50.28</v>
      </c>
      <c r="E44" s="173">
        <v>0</v>
      </c>
      <c r="F44" s="173">
        <v>0</v>
      </c>
      <c r="G44" s="173">
        <v>0</v>
      </c>
      <c r="H44" s="173">
        <v>0</v>
      </c>
      <c r="I44" s="173">
        <v>0</v>
      </c>
      <c r="J44" s="173">
        <v>0</v>
      </c>
      <c r="K44" s="173"/>
      <c r="L44" s="173">
        <v>0</v>
      </c>
      <c r="M44" s="192" t="s">
        <v>950</v>
      </c>
      <c r="N44" s="192" t="s">
        <v>951</v>
      </c>
      <c r="O44" s="192" t="s">
        <v>952</v>
      </c>
      <c r="P44" s="192"/>
      <c r="Q44" s="192"/>
      <c r="R44" s="192"/>
      <c r="S44" s="192" t="s">
        <v>953</v>
      </c>
      <c r="T44" s="192"/>
      <c r="U44" s="192"/>
      <c r="V44" s="192"/>
    </row>
    <row r="45" spans="1:22" ht="12.75" customHeight="1">
      <c r="A45" s="175" t="s">
        <v>659</v>
      </c>
      <c r="B45" s="172" t="s">
        <v>725</v>
      </c>
      <c r="C45" s="173">
        <v>15</v>
      </c>
      <c r="D45" s="174">
        <v>15</v>
      </c>
      <c r="E45" s="173">
        <v>0</v>
      </c>
      <c r="F45" s="173">
        <v>0</v>
      </c>
      <c r="G45" s="173">
        <v>0</v>
      </c>
      <c r="H45" s="173">
        <v>0</v>
      </c>
      <c r="I45" s="173">
        <v>0</v>
      </c>
      <c r="J45" s="173">
        <v>0</v>
      </c>
      <c r="K45" s="173"/>
      <c r="L45" s="173">
        <v>0</v>
      </c>
      <c r="M45" s="192" t="s">
        <v>954</v>
      </c>
      <c r="N45" s="192" t="s">
        <v>955</v>
      </c>
      <c r="O45" s="192" t="s">
        <v>956</v>
      </c>
      <c r="P45" s="192"/>
      <c r="Q45" s="192"/>
      <c r="R45" s="192"/>
      <c r="S45" s="192" t="s">
        <v>957</v>
      </c>
      <c r="T45" s="192"/>
      <c r="U45" s="192"/>
      <c r="V45" s="192"/>
    </row>
    <row r="46" spans="1:22" ht="12.75" customHeight="1">
      <c r="A46" s="175" t="s">
        <v>659</v>
      </c>
      <c r="B46" s="172" t="s">
        <v>727</v>
      </c>
      <c r="C46" s="173">
        <v>7</v>
      </c>
      <c r="D46" s="174">
        <v>7</v>
      </c>
      <c r="E46" s="173">
        <v>0</v>
      </c>
      <c r="F46" s="173">
        <v>0</v>
      </c>
      <c r="G46" s="173">
        <v>0</v>
      </c>
      <c r="H46" s="173">
        <v>0</v>
      </c>
      <c r="I46" s="173">
        <v>0</v>
      </c>
      <c r="J46" s="173">
        <v>0</v>
      </c>
      <c r="K46" s="173"/>
      <c r="L46" s="173">
        <v>0</v>
      </c>
      <c r="M46" s="192" t="s">
        <v>938</v>
      </c>
      <c r="N46" s="192" t="s">
        <v>939</v>
      </c>
      <c r="O46" s="192" t="s">
        <v>940</v>
      </c>
      <c r="P46" s="192"/>
      <c r="Q46" s="192"/>
      <c r="R46" s="192"/>
      <c r="S46" s="192" t="s">
        <v>941</v>
      </c>
      <c r="T46" s="192"/>
      <c r="U46" s="192"/>
      <c r="V46" s="192"/>
    </row>
    <row r="47" spans="1:22" ht="12.75" customHeight="1">
      <c r="A47" s="175" t="s">
        <v>659</v>
      </c>
      <c r="B47" s="172" t="s">
        <v>700</v>
      </c>
      <c r="C47" s="173">
        <v>16</v>
      </c>
      <c r="D47" s="174">
        <v>16</v>
      </c>
      <c r="E47" s="173">
        <v>0</v>
      </c>
      <c r="F47" s="173">
        <v>0</v>
      </c>
      <c r="G47" s="173">
        <v>0</v>
      </c>
      <c r="H47" s="173">
        <v>0</v>
      </c>
      <c r="I47" s="173">
        <v>0</v>
      </c>
      <c r="J47" s="173">
        <v>0</v>
      </c>
      <c r="K47" s="173"/>
      <c r="L47" s="173">
        <v>0</v>
      </c>
      <c r="M47" s="192" t="s">
        <v>935</v>
      </c>
      <c r="N47" s="192" t="s">
        <v>935</v>
      </c>
      <c r="O47" s="192"/>
      <c r="P47" s="192"/>
      <c r="Q47" s="192"/>
      <c r="R47" s="192"/>
      <c r="S47" s="192"/>
      <c r="T47" s="192"/>
      <c r="U47" s="192"/>
      <c r="V47" s="192"/>
    </row>
    <row r="48" spans="1:22" ht="12.75" customHeight="1">
      <c r="A48" s="175" t="s">
        <v>659</v>
      </c>
      <c r="B48" s="172" t="s">
        <v>730</v>
      </c>
      <c r="C48" s="173">
        <v>20</v>
      </c>
      <c r="D48" s="174">
        <v>20</v>
      </c>
      <c r="E48" s="173">
        <v>0</v>
      </c>
      <c r="F48" s="173">
        <v>0</v>
      </c>
      <c r="G48" s="173">
        <v>0</v>
      </c>
      <c r="H48" s="173">
        <v>0</v>
      </c>
      <c r="I48" s="173">
        <v>0</v>
      </c>
      <c r="J48" s="173">
        <v>0</v>
      </c>
      <c r="K48" s="173"/>
      <c r="L48" s="173">
        <v>0</v>
      </c>
      <c r="M48" s="192" t="s">
        <v>942</v>
      </c>
      <c r="N48" s="192" t="s">
        <v>943</v>
      </c>
      <c r="O48" s="192" t="s">
        <v>944</v>
      </c>
      <c r="P48" s="192"/>
      <c r="Q48" s="192"/>
      <c r="R48" s="192"/>
      <c r="S48" s="192" t="s">
        <v>945</v>
      </c>
      <c r="T48" s="192"/>
      <c r="U48" s="192"/>
      <c r="V48" s="192"/>
    </row>
    <row r="49" spans="1:22" ht="12.75" customHeight="1">
      <c r="A49" s="175" t="s">
        <v>659</v>
      </c>
      <c r="B49" s="172" t="s">
        <v>732</v>
      </c>
      <c r="C49" s="173">
        <v>45.6</v>
      </c>
      <c r="D49" s="174">
        <v>45.6</v>
      </c>
      <c r="E49" s="173">
        <v>0</v>
      </c>
      <c r="F49" s="173">
        <v>0</v>
      </c>
      <c r="G49" s="173">
        <v>0</v>
      </c>
      <c r="H49" s="173">
        <v>0</v>
      </c>
      <c r="I49" s="173">
        <v>0</v>
      </c>
      <c r="J49" s="173">
        <v>0</v>
      </c>
      <c r="K49" s="173"/>
      <c r="L49" s="173">
        <v>0</v>
      </c>
      <c r="M49" s="192" t="s">
        <v>946</v>
      </c>
      <c r="N49" s="192" t="s">
        <v>947</v>
      </c>
      <c r="O49" s="192" t="s">
        <v>948</v>
      </c>
      <c r="P49" s="192"/>
      <c r="Q49" s="192"/>
      <c r="R49" s="192"/>
      <c r="S49" s="192" t="s">
        <v>949</v>
      </c>
      <c r="T49" s="192"/>
      <c r="U49" s="192"/>
      <c r="V49" s="192"/>
    </row>
    <row r="50" spans="1:22" ht="12.75" customHeight="1">
      <c r="A50" s="175" t="s">
        <v>659</v>
      </c>
      <c r="B50" s="172" t="s">
        <v>734</v>
      </c>
      <c r="C50" s="173">
        <v>123</v>
      </c>
      <c r="D50" s="174">
        <v>0</v>
      </c>
      <c r="E50" s="173">
        <v>0</v>
      </c>
      <c r="F50" s="173">
        <v>0</v>
      </c>
      <c r="G50" s="173">
        <v>0</v>
      </c>
      <c r="H50" s="173">
        <v>0</v>
      </c>
      <c r="I50" s="173">
        <v>0</v>
      </c>
      <c r="J50" s="173">
        <v>0</v>
      </c>
      <c r="K50" s="173"/>
      <c r="L50" s="173">
        <v>123</v>
      </c>
      <c r="M50" s="192" t="s">
        <v>936</v>
      </c>
      <c r="N50" s="192" t="s">
        <v>937</v>
      </c>
      <c r="O50" s="192"/>
      <c r="P50" s="192"/>
      <c r="Q50" s="192"/>
      <c r="R50" s="192"/>
      <c r="S50" s="192"/>
      <c r="T50" s="192"/>
      <c r="U50" s="192"/>
      <c r="V50" s="192"/>
    </row>
    <row r="51" spans="1:22" ht="12.75" customHeight="1">
      <c r="A51" s="172" t="s">
        <v>619</v>
      </c>
      <c r="B51"/>
      <c r="C51" s="173">
        <v>5.5</v>
      </c>
      <c r="D51" s="174">
        <v>5.5</v>
      </c>
      <c r="E51" s="173">
        <v>0</v>
      </c>
      <c r="F51" s="173">
        <v>0</v>
      </c>
      <c r="G51" s="173">
        <v>0</v>
      </c>
      <c r="H51" s="173">
        <v>0</v>
      </c>
      <c r="I51" s="173">
        <v>0</v>
      </c>
      <c r="J51" s="173">
        <v>0</v>
      </c>
      <c r="K51" s="173"/>
      <c r="L51" s="173">
        <v>0</v>
      </c>
      <c r="M51" s="192"/>
      <c r="N51" s="192"/>
      <c r="O51" s="192"/>
      <c r="P51" s="192"/>
      <c r="Q51" s="192"/>
      <c r="R51" s="192"/>
      <c r="S51" s="192"/>
      <c r="T51" s="192"/>
      <c r="U51" s="192"/>
      <c r="V51" s="192"/>
    </row>
    <row r="52" spans="1:22" ht="12.75" customHeight="1">
      <c r="A52" s="175" t="s">
        <v>659</v>
      </c>
      <c r="B52" s="172" t="s">
        <v>736</v>
      </c>
      <c r="C52" s="173">
        <v>4.5</v>
      </c>
      <c r="D52" s="174">
        <v>4.5</v>
      </c>
      <c r="E52" s="173">
        <v>0</v>
      </c>
      <c r="F52" s="173">
        <v>0</v>
      </c>
      <c r="G52" s="173">
        <v>0</v>
      </c>
      <c r="H52" s="173">
        <v>0</v>
      </c>
      <c r="I52" s="173">
        <v>0</v>
      </c>
      <c r="J52" s="173">
        <v>0</v>
      </c>
      <c r="K52" s="173"/>
      <c r="L52" s="173">
        <v>0</v>
      </c>
      <c r="M52" s="192" t="s">
        <v>958</v>
      </c>
      <c r="N52" s="192" t="s">
        <v>959</v>
      </c>
      <c r="O52" s="192" t="s">
        <v>960</v>
      </c>
      <c r="P52" s="192"/>
      <c r="Q52" s="192"/>
      <c r="R52" s="192"/>
      <c r="S52" s="192" t="s">
        <v>961</v>
      </c>
      <c r="T52" s="192"/>
      <c r="U52" s="192"/>
      <c r="V52" s="192"/>
    </row>
    <row r="53" spans="1:22" ht="12.75" customHeight="1">
      <c r="A53" s="175" t="s">
        <v>659</v>
      </c>
      <c r="B53" s="172" t="s">
        <v>738</v>
      </c>
      <c r="C53" s="173">
        <v>1</v>
      </c>
      <c r="D53" s="174">
        <v>1</v>
      </c>
      <c r="E53" s="173">
        <v>0</v>
      </c>
      <c r="F53" s="173">
        <v>0</v>
      </c>
      <c r="G53" s="173">
        <v>0</v>
      </c>
      <c r="H53" s="173">
        <v>0</v>
      </c>
      <c r="I53" s="173">
        <v>0</v>
      </c>
      <c r="J53" s="173">
        <v>0</v>
      </c>
      <c r="K53" s="173"/>
      <c r="L53" s="173">
        <v>0</v>
      </c>
      <c r="M53" s="192" t="s">
        <v>962</v>
      </c>
      <c r="N53" s="192" t="s">
        <v>963</v>
      </c>
      <c r="O53" s="197" t="s">
        <v>964</v>
      </c>
      <c r="P53" s="197" t="s">
        <v>965</v>
      </c>
      <c r="Q53" s="192"/>
      <c r="R53" s="192"/>
      <c r="S53" s="192" t="s">
        <v>966</v>
      </c>
      <c r="T53" s="192"/>
      <c r="U53" s="192"/>
      <c r="V53" s="192"/>
    </row>
    <row r="54" spans="1:22" ht="12.75" customHeight="1">
      <c r="A54" s="172" t="s">
        <v>620</v>
      </c>
      <c r="B54"/>
      <c r="C54" s="173">
        <v>78.24</v>
      </c>
      <c r="D54" s="174">
        <v>62</v>
      </c>
      <c r="E54" s="173">
        <v>0</v>
      </c>
      <c r="F54" s="173">
        <v>0</v>
      </c>
      <c r="G54" s="173">
        <v>0</v>
      </c>
      <c r="H54" s="173">
        <v>16.24</v>
      </c>
      <c r="I54" s="173">
        <v>0</v>
      </c>
      <c r="J54" s="173">
        <v>0</v>
      </c>
      <c r="K54" s="173"/>
      <c r="L54" s="173">
        <v>0</v>
      </c>
      <c r="M54" s="192"/>
      <c r="N54" s="192"/>
      <c r="O54" s="192"/>
      <c r="P54" s="192"/>
      <c r="Q54" s="192"/>
      <c r="R54" s="192"/>
      <c r="S54" s="192"/>
      <c r="T54" s="192"/>
      <c r="U54" s="192"/>
      <c r="V54" s="192"/>
    </row>
    <row r="55" spans="1:22" ht="12.75" customHeight="1">
      <c r="A55" s="175" t="s">
        <v>659</v>
      </c>
      <c r="B55" s="172" t="s">
        <v>740</v>
      </c>
      <c r="C55" s="173">
        <v>3</v>
      </c>
      <c r="D55" s="174">
        <v>3</v>
      </c>
      <c r="E55" s="173">
        <v>0</v>
      </c>
      <c r="F55" s="173">
        <v>0</v>
      </c>
      <c r="G55" s="173">
        <v>0</v>
      </c>
      <c r="H55" s="173">
        <v>0</v>
      </c>
      <c r="I55" s="173">
        <v>0</v>
      </c>
      <c r="J55" s="173">
        <v>0</v>
      </c>
      <c r="K55" s="173"/>
      <c r="L55" s="173">
        <v>0</v>
      </c>
      <c r="M55" s="192" t="s">
        <v>9</v>
      </c>
      <c r="N55" s="192" t="s">
        <v>9</v>
      </c>
      <c r="O55" s="192" t="s">
        <v>10</v>
      </c>
      <c r="P55" s="192" t="s">
        <v>11</v>
      </c>
      <c r="Q55" s="192" t="s">
        <v>12</v>
      </c>
      <c r="R55" s="192"/>
      <c r="S55" s="192" t="s">
        <v>13</v>
      </c>
      <c r="T55" s="192" t="s">
        <v>14</v>
      </c>
      <c r="U55" s="192" t="s">
        <v>15</v>
      </c>
      <c r="V55" s="192" t="s">
        <v>16</v>
      </c>
    </row>
    <row r="56" spans="1:22" ht="12.75" customHeight="1">
      <c r="A56" s="175" t="s">
        <v>659</v>
      </c>
      <c r="B56" s="172" t="s">
        <v>742</v>
      </c>
      <c r="C56" s="173">
        <v>6</v>
      </c>
      <c r="D56" s="174">
        <v>6</v>
      </c>
      <c r="E56" s="173">
        <v>0</v>
      </c>
      <c r="F56" s="173">
        <v>0</v>
      </c>
      <c r="G56" s="173">
        <v>0</v>
      </c>
      <c r="H56" s="173">
        <v>0</v>
      </c>
      <c r="I56" s="173">
        <v>0</v>
      </c>
      <c r="J56" s="173">
        <v>0</v>
      </c>
      <c r="K56" s="173"/>
      <c r="L56" s="173">
        <v>0</v>
      </c>
      <c r="M56" s="192" t="s">
        <v>23</v>
      </c>
      <c r="N56" s="192" t="s">
        <v>23</v>
      </c>
      <c r="O56" s="192" t="s">
        <v>24</v>
      </c>
      <c r="P56" s="192" t="s">
        <v>25</v>
      </c>
      <c r="Q56" s="192" t="s">
        <v>26</v>
      </c>
      <c r="R56" s="192" t="s">
        <v>27</v>
      </c>
      <c r="S56" s="192" t="s">
        <v>28</v>
      </c>
      <c r="T56" s="192" t="s">
        <v>29</v>
      </c>
      <c r="U56" s="192"/>
      <c r="V56" s="192"/>
    </row>
    <row r="57" spans="1:22" ht="12.75" customHeight="1">
      <c r="A57" s="175" t="s">
        <v>659</v>
      </c>
      <c r="B57" s="172" t="s">
        <v>744</v>
      </c>
      <c r="C57" s="173">
        <v>4</v>
      </c>
      <c r="D57" s="174">
        <v>4</v>
      </c>
      <c r="E57" s="173">
        <v>0</v>
      </c>
      <c r="F57" s="173">
        <v>0</v>
      </c>
      <c r="G57" s="173">
        <v>0</v>
      </c>
      <c r="H57" s="173">
        <v>0</v>
      </c>
      <c r="I57" s="173">
        <v>0</v>
      </c>
      <c r="J57" s="173">
        <v>0</v>
      </c>
      <c r="K57" s="173"/>
      <c r="L57" s="173">
        <v>0</v>
      </c>
      <c r="M57" s="192" t="s">
        <v>35</v>
      </c>
      <c r="N57" s="192" t="s">
        <v>35</v>
      </c>
      <c r="O57" s="192" t="s">
        <v>36</v>
      </c>
      <c r="P57" s="192" t="s">
        <v>37</v>
      </c>
      <c r="Q57" s="192" t="s">
        <v>38</v>
      </c>
      <c r="R57" s="192"/>
      <c r="S57" s="192" t="s">
        <v>39</v>
      </c>
      <c r="T57" s="192"/>
      <c r="U57" s="192"/>
      <c r="V57" s="192"/>
    </row>
    <row r="58" spans="1:22" ht="12.75" customHeight="1">
      <c r="A58" s="175" t="s">
        <v>659</v>
      </c>
      <c r="B58" s="172" t="s">
        <v>746</v>
      </c>
      <c r="C58" s="173">
        <v>4</v>
      </c>
      <c r="D58" s="174">
        <v>4</v>
      </c>
      <c r="E58" s="173">
        <v>0</v>
      </c>
      <c r="F58" s="173">
        <v>0</v>
      </c>
      <c r="G58" s="173">
        <v>0</v>
      </c>
      <c r="H58" s="173">
        <v>0</v>
      </c>
      <c r="I58" s="173">
        <v>0</v>
      </c>
      <c r="J58" s="173">
        <v>0</v>
      </c>
      <c r="K58" s="173"/>
      <c r="L58" s="173">
        <v>0</v>
      </c>
      <c r="M58" s="192" t="s">
        <v>980</v>
      </c>
      <c r="N58" s="192" t="s">
        <v>980</v>
      </c>
      <c r="O58" s="192" t="s">
        <v>981</v>
      </c>
      <c r="P58" s="192" t="s">
        <v>0</v>
      </c>
      <c r="Q58" s="192" t="s">
        <v>1</v>
      </c>
      <c r="R58" s="192" t="s">
        <v>2</v>
      </c>
      <c r="S58" s="192" t="s">
        <v>3</v>
      </c>
      <c r="T58" s="192"/>
      <c r="U58" s="192"/>
      <c r="V58" s="192"/>
    </row>
    <row r="59" spans="1:22" ht="12.75" customHeight="1">
      <c r="A59" s="175" t="s">
        <v>659</v>
      </c>
      <c r="B59" s="172" t="s">
        <v>748</v>
      </c>
      <c r="C59" s="173">
        <v>35</v>
      </c>
      <c r="D59" s="174">
        <v>35</v>
      </c>
      <c r="E59" s="173">
        <v>0</v>
      </c>
      <c r="F59" s="173">
        <v>0</v>
      </c>
      <c r="G59" s="173">
        <v>0</v>
      </c>
      <c r="H59" s="173">
        <v>0</v>
      </c>
      <c r="I59" s="173">
        <v>0</v>
      </c>
      <c r="J59" s="173">
        <v>0</v>
      </c>
      <c r="K59" s="173"/>
      <c r="L59" s="173">
        <v>0</v>
      </c>
      <c r="M59" s="197" t="s">
        <v>4</v>
      </c>
      <c r="N59" s="197" t="s">
        <v>4</v>
      </c>
      <c r="O59" s="192" t="s">
        <v>5</v>
      </c>
      <c r="P59" s="197" t="s">
        <v>6</v>
      </c>
      <c r="Q59" s="192"/>
      <c r="R59" s="192"/>
      <c r="S59" s="192" t="s">
        <v>7</v>
      </c>
      <c r="T59" s="192" t="s">
        <v>8</v>
      </c>
      <c r="U59" s="192"/>
      <c r="V59" s="192"/>
    </row>
    <row r="60" spans="1:22" ht="12.75" customHeight="1">
      <c r="A60" s="175" t="s">
        <v>659</v>
      </c>
      <c r="B60" s="172" t="s">
        <v>750</v>
      </c>
      <c r="C60" s="173">
        <v>5.8</v>
      </c>
      <c r="D60" s="174">
        <v>0</v>
      </c>
      <c r="E60" s="173">
        <v>0</v>
      </c>
      <c r="F60" s="173">
        <v>0</v>
      </c>
      <c r="G60" s="173">
        <v>0</v>
      </c>
      <c r="H60" s="173">
        <v>5.8</v>
      </c>
      <c r="I60" s="173">
        <v>0</v>
      </c>
      <c r="J60" s="173">
        <v>0</v>
      </c>
      <c r="K60" s="173"/>
      <c r="L60" s="173">
        <v>0</v>
      </c>
      <c r="M60" s="192" t="s">
        <v>973</v>
      </c>
      <c r="N60" s="192" t="s">
        <v>974</v>
      </c>
      <c r="O60" s="197" t="s">
        <v>975</v>
      </c>
      <c r="P60" s="197" t="s">
        <v>976</v>
      </c>
      <c r="Q60" s="192"/>
      <c r="R60" s="192"/>
      <c r="S60" s="192" t="s">
        <v>977</v>
      </c>
      <c r="T60" s="192" t="s">
        <v>978</v>
      </c>
      <c r="U60" s="192"/>
      <c r="V60" s="192"/>
    </row>
    <row r="61" spans="1:22" ht="12.75" customHeight="1">
      <c r="A61" s="175" t="s">
        <v>659</v>
      </c>
      <c r="B61" s="172" t="s">
        <v>752</v>
      </c>
      <c r="C61" s="173">
        <v>2.74</v>
      </c>
      <c r="D61" s="174">
        <v>0</v>
      </c>
      <c r="E61" s="173">
        <v>0</v>
      </c>
      <c r="F61" s="173">
        <v>0</v>
      </c>
      <c r="G61" s="173">
        <v>0</v>
      </c>
      <c r="H61" s="173">
        <v>2.74</v>
      </c>
      <c r="I61" s="173">
        <v>0</v>
      </c>
      <c r="J61" s="173">
        <v>0</v>
      </c>
      <c r="K61" s="173"/>
      <c r="L61" s="173">
        <v>0</v>
      </c>
      <c r="M61" s="192" t="s">
        <v>30</v>
      </c>
      <c r="N61" s="192" t="s">
        <v>31</v>
      </c>
      <c r="O61" s="192" t="s">
        <v>33</v>
      </c>
      <c r="P61" s="192" t="s">
        <v>32</v>
      </c>
      <c r="Q61" s="192" t="s">
        <v>34</v>
      </c>
      <c r="R61" s="192"/>
      <c r="S61" s="192" t="s">
        <v>33</v>
      </c>
      <c r="T61" s="192" t="s">
        <v>32</v>
      </c>
      <c r="U61" s="192" t="s">
        <v>34</v>
      </c>
      <c r="V61" s="192"/>
    </row>
    <row r="62" spans="1:22" ht="12.75" customHeight="1">
      <c r="A62" s="175" t="s">
        <v>659</v>
      </c>
      <c r="B62" s="172" t="s">
        <v>754</v>
      </c>
      <c r="C62" s="173">
        <v>5.7</v>
      </c>
      <c r="D62" s="174">
        <v>0</v>
      </c>
      <c r="E62" s="173">
        <v>0</v>
      </c>
      <c r="F62" s="173">
        <v>0</v>
      </c>
      <c r="G62" s="173">
        <v>0</v>
      </c>
      <c r="H62" s="173">
        <v>5.7</v>
      </c>
      <c r="I62" s="173">
        <v>0</v>
      </c>
      <c r="J62" s="173">
        <v>0</v>
      </c>
      <c r="K62" s="173"/>
      <c r="L62" s="173">
        <v>0</v>
      </c>
      <c r="M62" s="192" t="s">
        <v>967</v>
      </c>
      <c r="N62" s="192" t="s">
        <v>967</v>
      </c>
      <c r="O62" s="192" t="s">
        <v>968</v>
      </c>
      <c r="P62" s="192" t="s">
        <v>969</v>
      </c>
      <c r="Q62" s="192" t="s">
        <v>970</v>
      </c>
      <c r="R62" s="192" t="s">
        <v>971</v>
      </c>
      <c r="S62" s="192" t="s">
        <v>972</v>
      </c>
      <c r="T62" s="192"/>
      <c r="U62" s="192"/>
      <c r="V62" s="192"/>
    </row>
    <row r="63" spans="1:22" ht="12.75" customHeight="1">
      <c r="A63" s="175" t="s">
        <v>659</v>
      </c>
      <c r="B63" s="172" t="s">
        <v>700</v>
      </c>
      <c r="C63" s="173">
        <v>10</v>
      </c>
      <c r="D63" s="174">
        <v>10</v>
      </c>
      <c r="E63" s="173">
        <v>0</v>
      </c>
      <c r="F63" s="173">
        <v>0</v>
      </c>
      <c r="G63" s="173">
        <v>0</v>
      </c>
      <c r="H63" s="173">
        <v>0</v>
      </c>
      <c r="I63" s="173">
        <v>0</v>
      </c>
      <c r="J63" s="173">
        <v>0</v>
      </c>
      <c r="K63" s="173"/>
      <c r="L63" s="173">
        <v>0</v>
      </c>
      <c r="M63" s="192" t="s">
        <v>979</v>
      </c>
      <c r="N63" s="192" t="s">
        <v>979</v>
      </c>
      <c r="O63" s="192" t="s">
        <v>979</v>
      </c>
      <c r="P63" s="192"/>
      <c r="Q63" s="192"/>
      <c r="R63" s="192"/>
      <c r="S63" s="192" t="s">
        <v>979</v>
      </c>
      <c r="T63" s="192"/>
      <c r="U63" s="192"/>
      <c r="V63" s="192"/>
    </row>
    <row r="64" spans="1:22" ht="12.75" customHeight="1">
      <c r="A64" s="175" t="s">
        <v>659</v>
      </c>
      <c r="B64" s="172" t="s">
        <v>757</v>
      </c>
      <c r="C64" s="173">
        <v>2</v>
      </c>
      <c r="D64" s="174">
        <v>0</v>
      </c>
      <c r="E64" s="173">
        <v>0</v>
      </c>
      <c r="F64" s="173">
        <v>0</v>
      </c>
      <c r="G64" s="173">
        <v>0</v>
      </c>
      <c r="H64" s="173">
        <v>2</v>
      </c>
      <c r="I64" s="173">
        <v>0</v>
      </c>
      <c r="J64" s="173">
        <v>0</v>
      </c>
      <c r="K64" s="173"/>
      <c r="L64" s="173">
        <v>0</v>
      </c>
      <c r="M64" s="197" t="s">
        <v>17</v>
      </c>
      <c r="N64" s="197" t="s">
        <v>17</v>
      </c>
      <c r="O64" s="192" t="s">
        <v>18</v>
      </c>
      <c r="P64" s="192" t="s">
        <v>19</v>
      </c>
      <c r="Q64" s="192" t="s">
        <v>20</v>
      </c>
      <c r="R64" s="192" t="s">
        <v>21</v>
      </c>
      <c r="S64" s="192" t="s">
        <v>18</v>
      </c>
      <c r="T64" s="192" t="s">
        <v>19</v>
      </c>
      <c r="U64" s="192" t="s">
        <v>22</v>
      </c>
      <c r="V64" s="192"/>
    </row>
    <row r="65" spans="1:22" ht="12.75" customHeight="1">
      <c r="A65" s="172" t="s">
        <v>621</v>
      </c>
      <c r="B65"/>
      <c r="C65" s="173">
        <v>3913.11</v>
      </c>
      <c r="D65" s="174">
        <v>165.57</v>
      </c>
      <c r="E65" s="173">
        <v>0</v>
      </c>
      <c r="F65" s="173">
        <v>0</v>
      </c>
      <c r="G65" s="173">
        <v>0</v>
      </c>
      <c r="H65" s="173">
        <v>3747.54</v>
      </c>
      <c r="I65" s="173">
        <v>0</v>
      </c>
      <c r="J65" s="173">
        <v>0</v>
      </c>
      <c r="K65" s="173"/>
      <c r="L65" s="173">
        <v>0</v>
      </c>
      <c r="M65" s="192"/>
      <c r="N65" s="192"/>
      <c r="O65" s="192"/>
      <c r="P65" s="192"/>
      <c r="Q65" s="192"/>
      <c r="R65" s="192"/>
      <c r="S65" s="192"/>
      <c r="T65" s="192"/>
      <c r="U65" s="192"/>
      <c r="V65" s="192"/>
    </row>
    <row r="66" spans="1:22" ht="12.75" customHeight="1">
      <c r="A66" s="175" t="s">
        <v>659</v>
      </c>
      <c r="B66" s="172" t="s">
        <v>759</v>
      </c>
      <c r="C66" s="173">
        <v>3747.54</v>
      </c>
      <c r="D66" s="174">
        <v>0</v>
      </c>
      <c r="E66" s="173">
        <v>0</v>
      </c>
      <c r="F66" s="173">
        <v>0</v>
      </c>
      <c r="G66" s="173">
        <v>0</v>
      </c>
      <c r="H66" s="173">
        <v>3747.54</v>
      </c>
      <c r="I66" s="173">
        <v>0</v>
      </c>
      <c r="J66" s="173">
        <v>0</v>
      </c>
      <c r="K66" s="173"/>
      <c r="L66" s="173">
        <v>0</v>
      </c>
      <c r="M66" s="192" t="s">
        <v>189</v>
      </c>
      <c r="N66" s="197" t="s">
        <v>190</v>
      </c>
      <c r="O66" s="192" t="s">
        <v>191</v>
      </c>
      <c r="P66" s="192"/>
      <c r="Q66" s="192"/>
      <c r="R66" s="192"/>
      <c r="S66" s="192" t="s">
        <v>192</v>
      </c>
      <c r="T66" s="192"/>
      <c r="U66" s="192"/>
      <c r="V66" s="192"/>
    </row>
    <row r="67" spans="1:22" ht="12.75" customHeight="1">
      <c r="A67" s="175" t="s">
        <v>659</v>
      </c>
      <c r="B67" s="172" t="s">
        <v>761</v>
      </c>
      <c r="C67" s="173">
        <v>20</v>
      </c>
      <c r="D67" s="174">
        <v>20</v>
      </c>
      <c r="E67" s="173">
        <v>0</v>
      </c>
      <c r="F67" s="173">
        <v>0</v>
      </c>
      <c r="G67" s="173">
        <v>0</v>
      </c>
      <c r="H67" s="173">
        <v>0</v>
      </c>
      <c r="I67" s="173">
        <v>0</v>
      </c>
      <c r="J67" s="173">
        <v>0</v>
      </c>
      <c r="K67" s="173"/>
      <c r="L67" s="173">
        <v>0</v>
      </c>
      <c r="M67" s="204" t="s">
        <v>183</v>
      </c>
      <c r="N67" s="204" t="s">
        <v>182</v>
      </c>
      <c r="O67" s="192" t="s">
        <v>184</v>
      </c>
      <c r="P67" s="192"/>
      <c r="Q67" s="192"/>
      <c r="R67" s="192"/>
      <c r="S67" s="192" t="s">
        <v>184</v>
      </c>
      <c r="T67" s="192"/>
      <c r="U67" s="192"/>
      <c r="V67" s="192"/>
    </row>
    <row r="68" spans="1:22" ht="12.75" customHeight="1">
      <c r="A68" s="175" t="s">
        <v>659</v>
      </c>
      <c r="B68" s="172" t="s">
        <v>763</v>
      </c>
      <c r="C68" s="173">
        <v>5</v>
      </c>
      <c r="D68" s="174">
        <v>5</v>
      </c>
      <c r="E68" s="173">
        <v>0</v>
      </c>
      <c r="F68" s="173">
        <v>0</v>
      </c>
      <c r="G68" s="173">
        <v>0</v>
      </c>
      <c r="H68" s="173">
        <v>0</v>
      </c>
      <c r="I68" s="173">
        <v>0</v>
      </c>
      <c r="J68" s="173">
        <v>0</v>
      </c>
      <c r="K68" s="173"/>
      <c r="L68" s="173">
        <v>0</v>
      </c>
      <c r="M68" s="192" t="s">
        <v>185</v>
      </c>
      <c r="N68" s="192" t="s">
        <v>186</v>
      </c>
      <c r="O68" s="197" t="s">
        <v>187</v>
      </c>
      <c r="P68" s="192"/>
      <c r="Q68" s="192"/>
      <c r="R68" s="192"/>
      <c r="S68" s="197" t="s">
        <v>187</v>
      </c>
      <c r="T68" s="192"/>
      <c r="U68" s="192"/>
      <c r="V68" s="192"/>
    </row>
    <row r="69" spans="1:22" ht="12.75" customHeight="1">
      <c r="A69" s="175" t="s">
        <v>659</v>
      </c>
      <c r="B69" s="172" t="s">
        <v>765</v>
      </c>
      <c r="C69" s="173">
        <v>4.2</v>
      </c>
      <c r="D69" s="174">
        <v>4.2</v>
      </c>
      <c r="E69" s="173">
        <v>0</v>
      </c>
      <c r="F69" s="173">
        <v>0</v>
      </c>
      <c r="G69" s="173">
        <v>0</v>
      </c>
      <c r="H69" s="173">
        <v>0</v>
      </c>
      <c r="I69" s="173">
        <v>0</v>
      </c>
      <c r="J69" s="173">
        <v>0</v>
      </c>
      <c r="K69" s="173"/>
      <c r="L69" s="173">
        <v>0</v>
      </c>
      <c r="M69" s="203" t="s">
        <v>181</v>
      </c>
      <c r="N69" s="202" t="s">
        <v>182</v>
      </c>
      <c r="O69" s="203" t="s">
        <v>181</v>
      </c>
      <c r="P69" s="192"/>
      <c r="Q69" s="192"/>
      <c r="R69" s="192"/>
      <c r="S69" s="203" t="s">
        <v>181</v>
      </c>
      <c r="T69" s="192"/>
      <c r="U69" s="192"/>
      <c r="V69" s="192"/>
    </row>
    <row r="70" spans="1:22" ht="12.75" customHeight="1">
      <c r="A70" s="175" t="s">
        <v>659</v>
      </c>
      <c r="B70" s="172" t="s">
        <v>767</v>
      </c>
      <c r="C70" s="173">
        <v>5</v>
      </c>
      <c r="D70" s="174">
        <v>5</v>
      </c>
      <c r="E70" s="173">
        <v>0</v>
      </c>
      <c r="F70" s="173">
        <v>0</v>
      </c>
      <c r="G70" s="173">
        <v>0</v>
      </c>
      <c r="H70" s="173">
        <v>0</v>
      </c>
      <c r="I70" s="173">
        <v>0</v>
      </c>
      <c r="J70" s="173">
        <v>0</v>
      </c>
      <c r="K70" s="173"/>
      <c r="L70" s="173">
        <v>0</v>
      </c>
      <c r="M70" s="197" t="s">
        <v>188</v>
      </c>
      <c r="N70" s="192" t="s">
        <v>186</v>
      </c>
      <c r="O70" s="197" t="s">
        <v>188</v>
      </c>
      <c r="P70" s="192"/>
      <c r="Q70" s="192"/>
      <c r="R70" s="192"/>
      <c r="S70" s="197" t="s">
        <v>188</v>
      </c>
      <c r="T70" s="192"/>
      <c r="U70" s="192"/>
      <c r="V70" s="192"/>
    </row>
    <row r="71" spans="1:22" ht="12.75" customHeight="1">
      <c r="A71" s="175" t="s">
        <v>659</v>
      </c>
      <c r="B71" s="172" t="s">
        <v>769</v>
      </c>
      <c r="C71" s="173">
        <v>128.57</v>
      </c>
      <c r="D71" s="174">
        <v>128.57</v>
      </c>
      <c r="E71" s="173">
        <v>0</v>
      </c>
      <c r="F71" s="173">
        <v>0</v>
      </c>
      <c r="G71" s="173">
        <v>0</v>
      </c>
      <c r="H71" s="173">
        <v>0</v>
      </c>
      <c r="I71" s="173">
        <v>0</v>
      </c>
      <c r="J71" s="173">
        <v>0</v>
      </c>
      <c r="K71" s="173"/>
      <c r="L71" s="173">
        <v>0</v>
      </c>
      <c r="M71" s="202" t="s">
        <v>178</v>
      </c>
      <c r="N71" s="192" t="s">
        <v>179</v>
      </c>
      <c r="O71" s="192" t="s">
        <v>180</v>
      </c>
      <c r="P71" s="192"/>
      <c r="Q71" s="192"/>
      <c r="R71" s="192"/>
      <c r="S71" s="192" t="s">
        <v>180</v>
      </c>
      <c r="T71" s="192"/>
      <c r="U71" s="192"/>
      <c r="V71" s="192"/>
    </row>
    <row r="72" spans="1:22" ht="12.75" customHeight="1">
      <c r="A72" s="175" t="s">
        <v>659</v>
      </c>
      <c r="B72" s="172" t="s">
        <v>700</v>
      </c>
      <c r="C72" s="173">
        <v>2.8</v>
      </c>
      <c r="D72" s="174">
        <v>2.8</v>
      </c>
      <c r="E72" s="173">
        <v>0</v>
      </c>
      <c r="F72" s="173">
        <v>0</v>
      </c>
      <c r="G72" s="173">
        <v>0</v>
      </c>
      <c r="H72" s="173">
        <v>0</v>
      </c>
      <c r="I72" s="173">
        <v>0</v>
      </c>
      <c r="J72" s="173">
        <v>0</v>
      </c>
      <c r="K72" s="173"/>
      <c r="L72" s="173">
        <v>0</v>
      </c>
      <c r="M72" s="202" t="s">
        <v>41</v>
      </c>
      <c r="N72" s="202" t="s">
        <v>41</v>
      </c>
      <c r="O72" s="202" t="s">
        <v>41</v>
      </c>
      <c r="P72" s="192"/>
      <c r="Q72" s="192"/>
      <c r="R72" s="192"/>
      <c r="S72" s="202" t="s">
        <v>41</v>
      </c>
      <c r="T72" s="192"/>
      <c r="U72" s="192"/>
      <c r="V72" s="192"/>
    </row>
    <row r="73" spans="1:22" ht="12.75" customHeight="1">
      <c r="A73" s="172" t="s">
        <v>622</v>
      </c>
      <c r="B73"/>
      <c r="C73" s="173">
        <v>37.17</v>
      </c>
      <c r="D73" s="174">
        <v>37.17</v>
      </c>
      <c r="E73" s="173">
        <v>0</v>
      </c>
      <c r="F73" s="173">
        <v>0</v>
      </c>
      <c r="G73" s="173">
        <v>0</v>
      </c>
      <c r="H73" s="173">
        <v>0</v>
      </c>
      <c r="I73" s="173">
        <v>0</v>
      </c>
      <c r="J73" s="173">
        <v>0</v>
      </c>
      <c r="K73" s="173"/>
      <c r="L73" s="173">
        <v>0</v>
      </c>
      <c r="M73" s="192"/>
      <c r="N73" s="192"/>
      <c r="O73" s="192"/>
      <c r="P73" s="192"/>
      <c r="Q73" s="192"/>
      <c r="R73" s="192"/>
      <c r="S73" s="192"/>
      <c r="T73" s="192"/>
      <c r="U73" s="192"/>
      <c r="V73" s="192"/>
    </row>
    <row r="74" spans="1:22" ht="12.75" customHeight="1">
      <c r="A74" s="175" t="s">
        <v>659</v>
      </c>
      <c r="B74" s="198" t="s">
        <v>42</v>
      </c>
      <c r="C74" s="173">
        <v>1.97</v>
      </c>
      <c r="D74" s="174">
        <v>1.97</v>
      </c>
      <c r="E74" s="173">
        <v>0</v>
      </c>
      <c r="F74" s="173">
        <v>0</v>
      </c>
      <c r="G74" s="173">
        <v>0</v>
      </c>
      <c r="H74" s="173">
        <v>0</v>
      </c>
      <c r="I74" s="173">
        <v>0</v>
      </c>
      <c r="J74" s="173">
        <v>0</v>
      </c>
      <c r="K74" s="173"/>
      <c r="L74" s="173">
        <v>0</v>
      </c>
      <c r="M74" s="192" t="s">
        <v>41</v>
      </c>
      <c r="N74" s="192" t="s">
        <v>51</v>
      </c>
      <c r="O74" s="192" t="s">
        <v>41</v>
      </c>
      <c r="P74" s="192"/>
      <c r="Q74" s="192"/>
      <c r="R74" s="192"/>
      <c r="S74" s="192" t="s">
        <v>40</v>
      </c>
      <c r="T74" s="192"/>
      <c r="U74" s="192"/>
      <c r="V74" s="192"/>
    </row>
    <row r="75" spans="1:22" ht="12.75" customHeight="1">
      <c r="A75" s="175" t="s">
        <v>659</v>
      </c>
      <c r="B75" s="172" t="s">
        <v>774</v>
      </c>
      <c r="C75" s="173">
        <v>5</v>
      </c>
      <c r="D75" s="174">
        <v>5</v>
      </c>
      <c r="E75" s="173">
        <v>0</v>
      </c>
      <c r="F75" s="173">
        <v>0</v>
      </c>
      <c r="G75" s="173">
        <v>0</v>
      </c>
      <c r="H75" s="173">
        <v>0</v>
      </c>
      <c r="I75" s="173">
        <v>0</v>
      </c>
      <c r="J75" s="173">
        <v>0</v>
      </c>
      <c r="K75" s="173"/>
      <c r="L75" s="173">
        <v>0</v>
      </c>
      <c r="M75" s="192" t="s">
        <v>47</v>
      </c>
      <c r="N75" s="192" t="s">
        <v>48</v>
      </c>
      <c r="O75" s="192" t="s">
        <v>50</v>
      </c>
      <c r="P75" s="192"/>
      <c r="Q75" s="192"/>
      <c r="R75" s="192"/>
      <c r="S75" s="192" t="s">
        <v>49</v>
      </c>
      <c r="T75" s="192"/>
      <c r="U75" s="192"/>
      <c r="V75" s="192"/>
    </row>
    <row r="76" spans="1:22" ht="12.75" customHeight="1">
      <c r="A76" s="175" t="s">
        <v>659</v>
      </c>
      <c r="B76" s="172" t="s">
        <v>776</v>
      </c>
      <c r="C76" s="173">
        <v>30.2</v>
      </c>
      <c r="D76" s="174">
        <v>30.2</v>
      </c>
      <c r="E76" s="173">
        <v>0</v>
      </c>
      <c r="F76" s="173">
        <v>0</v>
      </c>
      <c r="G76" s="173">
        <v>0</v>
      </c>
      <c r="H76" s="173">
        <v>0</v>
      </c>
      <c r="I76" s="173">
        <v>0</v>
      </c>
      <c r="J76" s="173">
        <v>0</v>
      </c>
      <c r="K76" s="173"/>
      <c r="L76" s="173">
        <v>0</v>
      </c>
      <c r="M76" s="192" t="s">
        <v>43</v>
      </c>
      <c r="N76" s="192" t="s">
        <v>44</v>
      </c>
      <c r="O76" s="192" t="s">
        <v>45</v>
      </c>
      <c r="P76" s="192"/>
      <c r="Q76" s="192"/>
      <c r="R76" s="192"/>
      <c r="S76" s="192" t="s">
        <v>46</v>
      </c>
      <c r="T76" s="192"/>
      <c r="U76" s="192"/>
      <c r="V76" s="192"/>
    </row>
    <row r="77" spans="1:22" ht="12.75" customHeight="1">
      <c r="A77" s="172" t="s">
        <v>623</v>
      </c>
      <c r="B77"/>
      <c r="C77" s="173">
        <v>67.62</v>
      </c>
      <c r="D77" s="174">
        <v>67.62</v>
      </c>
      <c r="E77" s="173">
        <v>0</v>
      </c>
      <c r="F77" s="173">
        <v>0</v>
      </c>
      <c r="G77" s="173">
        <v>0</v>
      </c>
      <c r="H77" s="173">
        <v>0</v>
      </c>
      <c r="I77" s="173">
        <v>0</v>
      </c>
      <c r="J77" s="173">
        <v>0</v>
      </c>
      <c r="K77" s="173"/>
      <c r="L77" s="173">
        <v>0</v>
      </c>
      <c r="M77" s="192"/>
      <c r="N77" s="192"/>
      <c r="O77" s="192"/>
      <c r="P77" s="192"/>
      <c r="Q77" s="192"/>
      <c r="R77" s="192"/>
      <c r="S77" s="192"/>
      <c r="T77" s="192"/>
      <c r="U77" s="192"/>
      <c r="V77" s="192"/>
    </row>
    <row r="78" spans="1:22" ht="12.75" customHeight="1">
      <c r="A78" s="175" t="s">
        <v>659</v>
      </c>
      <c r="B78" s="172" t="s">
        <v>778</v>
      </c>
      <c r="C78" s="173">
        <v>39.24</v>
      </c>
      <c r="D78" s="174">
        <v>39.24</v>
      </c>
      <c r="E78" s="173">
        <v>0</v>
      </c>
      <c r="F78" s="173">
        <v>0</v>
      </c>
      <c r="G78" s="173">
        <v>0</v>
      </c>
      <c r="H78" s="173">
        <v>0</v>
      </c>
      <c r="I78" s="173">
        <v>0</v>
      </c>
      <c r="J78" s="173">
        <v>0</v>
      </c>
      <c r="K78" s="173"/>
      <c r="L78" s="173">
        <v>0</v>
      </c>
      <c r="M78" s="192" t="s">
        <v>58</v>
      </c>
      <c r="N78" s="192" t="s">
        <v>59</v>
      </c>
      <c r="O78" s="192" t="s">
        <v>60</v>
      </c>
      <c r="P78" s="192" t="s">
        <v>61</v>
      </c>
      <c r="Q78" s="192" t="s">
        <v>62</v>
      </c>
      <c r="R78" s="192" t="s">
        <v>63</v>
      </c>
      <c r="S78" s="192" t="s">
        <v>64</v>
      </c>
      <c r="T78" s="192" t="s">
        <v>65</v>
      </c>
      <c r="U78" s="192" t="s">
        <v>66</v>
      </c>
      <c r="V78" s="192" t="s">
        <v>67</v>
      </c>
    </row>
    <row r="79" spans="1:22" ht="12.75" customHeight="1">
      <c r="A79" s="175" t="s">
        <v>659</v>
      </c>
      <c r="B79" s="172" t="s">
        <v>780</v>
      </c>
      <c r="C79" s="173">
        <v>21</v>
      </c>
      <c r="D79" s="174">
        <v>21</v>
      </c>
      <c r="E79" s="173">
        <v>0</v>
      </c>
      <c r="F79" s="173">
        <v>0</v>
      </c>
      <c r="G79" s="173">
        <v>0</v>
      </c>
      <c r="H79" s="173">
        <v>0</v>
      </c>
      <c r="I79" s="173">
        <v>0</v>
      </c>
      <c r="J79" s="173">
        <v>0</v>
      </c>
      <c r="K79" s="173"/>
      <c r="L79" s="173">
        <v>0</v>
      </c>
      <c r="M79" s="192" t="s">
        <v>74</v>
      </c>
      <c r="N79" s="197" t="s">
        <v>75</v>
      </c>
      <c r="O79" s="192" t="s">
        <v>76</v>
      </c>
      <c r="P79" s="192" t="s">
        <v>77</v>
      </c>
      <c r="Q79" s="192" t="s">
        <v>78</v>
      </c>
      <c r="R79" s="192"/>
      <c r="S79" s="192" t="s">
        <v>79</v>
      </c>
      <c r="T79" s="192" t="s">
        <v>80</v>
      </c>
      <c r="U79" s="192" t="s">
        <v>81</v>
      </c>
      <c r="V79" s="192"/>
    </row>
    <row r="80" spans="1:22" ht="12.75" customHeight="1">
      <c r="A80" s="175" t="s">
        <v>659</v>
      </c>
      <c r="B80" s="172" t="s">
        <v>782</v>
      </c>
      <c r="C80" s="173">
        <v>5.1</v>
      </c>
      <c r="D80" s="174">
        <v>5.1</v>
      </c>
      <c r="E80" s="173">
        <v>0</v>
      </c>
      <c r="F80" s="173">
        <v>0</v>
      </c>
      <c r="G80" s="173">
        <v>0</v>
      </c>
      <c r="H80" s="173">
        <v>0</v>
      </c>
      <c r="I80" s="173">
        <v>0</v>
      </c>
      <c r="J80" s="173">
        <v>0</v>
      </c>
      <c r="K80" s="173"/>
      <c r="L80" s="173">
        <v>0</v>
      </c>
      <c r="M80" s="192" t="s">
        <v>68</v>
      </c>
      <c r="N80" s="192" t="s">
        <v>69</v>
      </c>
      <c r="O80" s="192" t="s">
        <v>70</v>
      </c>
      <c r="P80" s="192" t="s">
        <v>71</v>
      </c>
      <c r="Q80" s="192"/>
      <c r="R80" s="192"/>
      <c r="S80" s="192" t="s">
        <v>72</v>
      </c>
      <c r="T80" s="192" t="s">
        <v>73</v>
      </c>
      <c r="U80" s="192"/>
      <c r="V80" s="192"/>
    </row>
    <row r="81" spans="1:22" ht="12.75" customHeight="1">
      <c r="A81" s="175" t="s">
        <v>659</v>
      </c>
      <c r="B81" s="172" t="s">
        <v>784</v>
      </c>
      <c r="C81" s="173">
        <v>2.28</v>
      </c>
      <c r="D81" s="174">
        <v>2.28</v>
      </c>
      <c r="E81" s="173">
        <v>0</v>
      </c>
      <c r="F81" s="173">
        <v>0</v>
      </c>
      <c r="G81" s="173">
        <v>0</v>
      </c>
      <c r="H81" s="173">
        <v>0</v>
      </c>
      <c r="I81" s="173">
        <v>0</v>
      </c>
      <c r="J81" s="173">
        <v>0</v>
      </c>
      <c r="K81" s="173"/>
      <c r="L81" s="173">
        <v>0</v>
      </c>
      <c r="M81" s="192" t="s">
        <v>52</v>
      </c>
      <c r="N81" s="192" t="s">
        <v>53</v>
      </c>
      <c r="O81" s="192" t="s">
        <v>54</v>
      </c>
      <c r="P81" s="192" t="s">
        <v>55</v>
      </c>
      <c r="Q81" s="192"/>
      <c r="R81" s="192"/>
      <c r="S81" s="192" t="s">
        <v>56</v>
      </c>
      <c r="T81" s="192" t="s">
        <v>57</v>
      </c>
      <c r="U81" s="192"/>
      <c r="V81" s="192"/>
    </row>
    <row r="82" spans="1:22" ht="12.75" customHeight="1">
      <c r="A82" s="172" t="s">
        <v>624</v>
      </c>
      <c r="B82"/>
      <c r="C82" s="173">
        <v>191.18</v>
      </c>
      <c r="D82" s="174">
        <v>191.18</v>
      </c>
      <c r="E82" s="173">
        <v>0</v>
      </c>
      <c r="F82" s="173">
        <v>0</v>
      </c>
      <c r="G82" s="173">
        <v>0</v>
      </c>
      <c r="H82" s="173">
        <v>0</v>
      </c>
      <c r="I82" s="173">
        <v>0</v>
      </c>
      <c r="J82" s="173">
        <v>0</v>
      </c>
      <c r="K82" s="173"/>
      <c r="L82" s="173">
        <v>0</v>
      </c>
      <c r="M82" s="192"/>
      <c r="N82" s="192"/>
      <c r="O82" s="192"/>
      <c r="P82" s="192"/>
      <c r="Q82" s="192"/>
      <c r="R82" s="192"/>
      <c r="S82" s="192"/>
      <c r="T82" s="192"/>
      <c r="U82" s="192"/>
      <c r="V82" s="192"/>
    </row>
    <row r="83" spans="1:22" ht="12.75" customHeight="1">
      <c r="A83" s="175" t="s">
        <v>659</v>
      </c>
      <c r="B83" s="172" t="s">
        <v>786</v>
      </c>
      <c r="C83" s="173">
        <v>36.15</v>
      </c>
      <c r="D83" s="174">
        <v>36.15</v>
      </c>
      <c r="E83" s="173">
        <v>0</v>
      </c>
      <c r="F83" s="173">
        <v>0</v>
      </c>
      <c r="G83" s="173">
        <v>0</v>
      </c>
      <c r="H83" s="173">
        <v>0</v>
      </c>
      <c r="I83" s="173">
        <v>0</v>
      </c>
      <c r="J83" s="173">
        <v>0</v>
      </c>
      <c r="K83" s="173"/>
      <c r="L83" s="173">
        <v>0</v>
      </c>
      <c r="M83" s="192" t="s">
        <v>305</v>
      </c>
      <c r="N83" s="192" t="s">
        <v>306</v>
      </c>
      <c r="O83" s="192" t="s">
        <v>307</v>
      </c>
      <c r="P83" s="192" t="s">
        <v>308</v>
      </c>
      <c r="Q83" s="192" t="s">
        <v>309</v>
      </c>
      <c r="R83" s="192" t="s">
        <v>310</v>
      </c>
      <c r="S83" s="192" t="s">
        <v>311</v>
      </c>
      <c r="T83" s="192" t="s">
        <v>312</v>
      </c>
      <c r="U83" s="192" t="s">
        <v>313</v>
      </c>
      <c r="V83" s="192" t="s">
        <v>314</v>
      </c>
    </row>
    <row r="84" spans="1:22" ht="12.75" customHeight="1">
      <c r="A84" s="175" t="s">
        <v>659</v>
      </c>
      <c r="B84" s="172" t="s">
        <v>788</v>
      </c>
      <c r="C84" s="173">
        <v>47.61</v>
      </c>
      <c r="D84" s="174">
        <v>47.61</v>
      </c>
      <c r="E84" s="173">
        <v>0</v>
      </c>
      <c r="F84" s="173">
        <v>0</v>
      </c>
      <c r="G84" s="173">
        <v>0</v>
      </c>
      <c r="H84" s="173">
        <v>0</v>
      </c>
      <c r="I84" s="173">
        <v>0</v>
      </c>
      <c r="J84" s="173">
        <v>0</v>
      </c>
      <c r="K84" s="173"/>
      <c r="L84" s="173">
        <v>0</v>
      </c>
      <c r="M84" s="192" t="s">
        <v>319</v>
      </c>
      <c r="N84" s="192" t="s">
        <v>320</v>
      </c>
      <c r="O84" s="192" t="s">
        <v>321</v>
      </c>
      <c r="P84" s="192"/>
      <c r="Q84" s="192"/>
      <c r="R84" s="192"/>
      <c r="S84" s="192" t="s">
        <v>322</v>
      </c>
      <c r="T84" s="192"/>
      <c r="U84" s="192"/>
      <c r="V84" s="192"/>
    </row>
    <row r="85" spans="1:22" ht="12.75" customHeight="1">
      <c r="A85" s="175" t="s">
        <v>659</v>
      </c>
      <c r="B85" s="172" t="s">
        <v>784</v>
      </c>
      <c r="C85" s="173">
        <v>1.75</v>
      </c>
      <c r="D85" s="174">
        <v>1.75</v>
      </c>
      <c r="E85" s="173">
        <v>0</v>
      </c>
      <c r="F85" s="173">
        <v>0</v>
      </c>
      <c r="G85" s="173">
        <v>0</v>
      </c>
      <c r="H85" s="173">
        <v>0</v>
      </c>
      <c r="I85" s="173">
        <v>0</v>
      </c>
      <c r="J85" s="173">
        <v>0</v>
      </c>
      <c r="K85" s="173"/>
      <c r="L85" s="173">
        <v>0</v>
      </c>
      <c r="M85" s="192" t="s">
        <v>326</v>
      </c>
      <c r="N85" s="192" t="s">
        <v>327</v>
      </c>
      <c r="O85" s="192" t="s">
        <v>328</v>
      </c>
      <c r="P85" s="192"/>
      <c r="Q85" s="192"/>
      <c r="R85" s="192"/>
      <c r="S85" s="192" t="s">
        <v>329</v>
      </c>
      <c r="T85" s="192"/>
      <c r="U85" s="192"/>
      <c r="V85" s="192"/>
    </row>
    <row r="86" spans="1:22" ht="12.75" customHeight="1">
      <c r="A86" s="175" t="s">
        <v>659</v>
      </c>
      <c r="B86" s="172" t="s">
        <v>791</v>
      </c>
      <c r="C86" s="173">
        <v>23</v>
      </c>
      <c r="D86" s="174">
        <v>23</v>
      </c>
      <c r="E86" s="173">
        <v>0</v>
      </c>
      <c r="F86" s="173">
        <v>0</v>
      </c>
      <c r="G86" s="173">
        <v>0</v>
      </c>
      <c r="H86" s="173">
        <v>0</v>
      </c>
      <c r="I86" s="173">
        <v>0</v>
      </c>
      <c r="J86" s="173">
        <v>0</v>
      </c>
      <c r="K86" s="173"/>
      <c r="L86" s="173">
        <v>0</v>
      </c>
      <c r="M86" s="192" t="s">
        <v>302</v>
      </c>
      <c r="N86" s="192" t="s">
        <v>303</v>
      </c>
      <c r="O86" s="192" t="s">
        <v>302</v>
      </c>
      <c r="P86" s="192"/>
      <c r="Q86" s="192"/>
      <c r="R86" s="192"/>
      <c r="S86" s="192" t="s">
        <v>304</v>
      </c>
      <c r="T86" s="192"/>
      <c r="U86" s="192"/>
      <c r="V86" s="192"/>
    </row>
    <row r="87" spans="1:22" ht="12.75" customHeight="1">
      <c r="A87" s="175" t="s">
        <v>659</v>
      </c>
      <c r="B87" s="172" t="s">
        <v>793</v>
      </c>
      <c r="C87" s="173">
        <v>5.1</v>
      </c>
      <c r="D87" s="174">
        <v>5.1</v>
      </c>
      <c r="E87" s="173">
        <v>0</v>
      </c>
      <c r="F87" s="173">
        <v>0</v>
      </c>
      <c r="G87" s="173">
        <v>0</v>
      </c>
      <c r="H87" s="173">
        <v>0</v>
      </c>
      <c r="I87" s="173">
        <v>0</v>
      </c>
      <c r="J87" s="173">
        <v>0</v>
      </c>
      <c r="K87" s="173"/>
      <c r="L87" s="173">
        <v>0</v>
      </c>
      <c r="M87" s="192" t="s">
        <v>323</v>
      </c>
      <c r="N87" s="192" t="s">
        <v>324</v>
      </c>
      <c r="O87" s="192" t="s">
        <v>325</v>
      </c>
      <c r="P87" s="192"/>
      <c r="Q87" s="192"/>
      <c r="R87" s="192"/>
      <c r="S87" s="192" t="s">
        <v>313</v>
      </c>
      <c r="T87" s="192"/>
      <c r="U87" s="192"/>
      <c r="V87" s="192"/>
    </row>
    <row r="88" spans="1:22" ht="12.75" customHeight="1">
      <c r="A88" s="175" t="s">
        <v>659</v>
      </c>
      <c r="B88" s="172" t="s">
        <v>795</v>
      </c>
      <c r="C88" s="173">
        <v>75</v>
      </c>
      <c r="D88" s="174">
        <v>75</v>
      </c>
      <c r="E88" s="173">
        <v>0</v>
      </c>
      <c r="F88" s="173">
        <v>0</v>
      </c>
      <c r="G88" s="173">
        <v>0</v>
      </c>
      <c r="H88" s="173">
        <v>0</v>
      </c>
      <c r="I88" s="173">
        <v>0</v>
      </c>
      <c r="J88" s="173">
        <v>0</v>
      </c>
      <c r="K88" s="173"/>
      <c r="L88" s="173">
        <v>0</v>
      </c>
      <c r="M88" s="197" t="s">
        <v>315</v>
      </c>
      <c r="N88" s="192" t="s">
        <v>316</v>
      </c>
      <c r="O88" s="192" t="s">
        <v>317</v>
      </c>
      <c r="P88" s="192"/>
      <c r="Q88" s="192"/>
      <c r="R88" s="192"/>
      <c r="S88" s="192" t="s">
        <v>318</v>
      </c>
      <c r="T88" s="192"/>
      <c r="U88" s="192"/>
      <c r="V88" s="192"/>
    </row>
    <row r="89" spans="1:22" ht="12.75" customHeight="1">
      <c r="A89" s="175" t="s">
        <v>659</v>
      </c>
      <c r="B89" s="172" t="s">
        <v>700</v>
      </c>
      <c r="C89" s="173">
        <v>2.57</v>
      </c>
      <c r="D89" s="174">
        <v>2.57</v>
      </c>
      <c r="E89" s="173">
        <v>0</v>
      </c>
      <c r="F89" s="173">
        <v>0</v>
      </c>
      <c r="G89" s="173">
        <v>0</v>
      </c>
      <c r="H89" s="173">
        <v>0</v>
      </c>
      <c r="I89" s="173">
        <v>0</v>
      </c>
      <c r="J89" s="173">
        <v>0</v>
      </c>
      <c r="K89" s="173"/>
      <c r="L89" s="173">
        <v>0</v>
      </c>
      <c r="M89" s="192" t="s">
        <v>41</v>
      </c>
      <c r="N89" s="192" t="s">
        <v>51</v>
      </c>
      <c r="O89" s="192" t="s">
        <v>41</v>
      </c>
      <c r="P89" s="192"/>
      <c r="Q89" s="192"/>
      <c r="R89" s="192"/>
      <c r="S89" s="192" t="s">
        <v>40</v>
      </c>
      <c r="T89" s="192"/>
      <c r="U89" s="192"/>
      <c r="V89" s="192"/>
    </row>
    <row r="90" spans="1:22" ht="12.75" customHeight="1">
      <c r="A90" s="172" t="s">
        <v>625</v>
      </c>
      <c r="B90"/>
      <c r="C90" s="173">
        <v>203.99</v>
      </c>
      <c r="D90" s="174">
        <v>203.99</v>
      </c>
      <c r="E90" s="173">
        <v>0</v>
      </c>
      <c r="F90" s="173">
        <v>0</v>
      </c>
      <c r="G90" s="173">
        <v>0</v>
      </c>
      <c r="H90" s="173">
        <v>0</v>
      </c>
      <c r="I90" s="173">
        <v>0</v>
      </c>
      <c r="J90" s="173">
        <v>0</v>
      </c>
      <c r="K90" s="173"/>
      <c r="L90" s="173">
        <v>0</v>
      </c>
      <c r="M90" s="192"/>
      <c r="N90" s="192"/>
      <c r="O90" s="192"/>
      <c r="P90" s="192"/>
      <c r="Q90" s="192"/>
      <c r="R90" s="192"/>
      <c r="S90" s="192"/>
      <c r="T90" s="192"/>
      <c r="U90" s="192"/>
      <c r="V90" s="192"/>
    </row>
    <row r="91" spans="1:22" ht="12.75" customHeight="1">
      <c r="A91" s="175" t="s">
        <v>659</v>
      </c>
      <c r="B91" s="172" t="s">
        <v>798</v>
      </c>
      <c r="C91" s="173">
        <v>53.87</v>
      </c>
      <c r="D91" s="174">
        <v>53.87</v>
      </c>
      <c r="E91" s="173">
        <v>0</v>
      </c>
      <c r="F91" s="173">
        <v>0</v>
      </c>
      <c r="G91" s="173">
        <v>0</v>
      </c>
      <c r="H91" s="173">
        <v>0</v>
      </c>
      <c r="I91" s="173">
        <v>0</v>
      </c>
      <c r="J91" s="173">
        <v>0</v>
      </c>
      <c r="K91" s="173"/>
      <c r="L91" s="173">
        <v>0</v>
      </c>
      <c r="M91" s="197" t="s">
        <v>193</v>
      </c>
      <c r="N91" s="192" t="s">
        <v>194</v>
      </c>
      <c r="O91" s="192" t="s">
        <v>195</v>
      </c>
      <c r="P91" s="192"/>
      <c r="Q91" s="192"/>
      <c r="R91" s="192"/>
      <c r="S91" s="192" t="s">
        <v>195</v>
      </c>
      <c r="T91" s="192" t="s">
        <v>196</v>
      </c>
      <c r="U91" s="192" t="s">
        <v>197</v>
      </c>
      <c r="V91" s="192"/>
    </row>
    <row r="92" spans="1:22" ht="12.75" customHeight="1">
      <c r="A92" s="175" t="s">
        <v>659</v>
      </c>
      <c r="B92" s="172" t="s">
        <v>800</v>
      </c>
      <c r="C92" s="173">
        <v>81.38</v>
      </c>
      <c r="D92" s="174">
        <v>81.38</v>
      </c>
      <c r="E92" s="173">
        <v>0</v>
      </c>
      <c r="F92" s="173">
        <v>0</v>
      </c>
      <c r="G92" s="173">
        <v>0</v>
      </c>
      <c r="H92" s="173">
        <v>0</v>
      </c>
      <c r="I92" s="173">
        <v>0</v>
      </c>
      <c r="J92" s="173">
        <v>0</v>
      </c>
      <c r="K92" s="173"/>
      <c r="L92" s="173">
        <v>0</v>
      </c>
      <c r="M92" s="197" t="s">
        <v>215</v>
      </c>
      <c r="N92" s="197" t="s">
        <v>216</v>
      </c>
      <c r="O92" s="197" t="s">
        <v>217</v>
      </c>
      <c r="P92" s="197" t="s">
        <v>218</v>
      </c>
      <c r="Q92" s="197" t="s">
        <v>219</v>
      </c>
      <c r="R92" s="192"/>
      <c r="S92" s="197" t="s">
        <v>220</v>
      </c>
      <c r="T92" s="197" t="s">
        <v>221</v>
      </c>
      <c r="U92" s="197" t="s">
        <v>222</v>
      </c>
      <c r="V92" s="192"/>
    </row>
    <row r="93" spans="1:22" ht="12.75" customHeight="1">
      <c r="A93" s="175" t="s">
        <v>659</v>
      </c>
      <c r="B93" s="172" t="s">
        <v>802</v>
      </c>
      <c r="C93" s="173">
        <v>5</v>
      </c>
      <c r="D93" s="174">
        <v>5</v>
      </c>
      <c r="E93" s="173">
        <v>0</v>
      </c>
      <c r="F93" s="173">
        <v>0</v>
      </c>
      <c r="G93" s="173">
        <v>0</v>
      </c>
      <c r="H93" s="173">
        <v>0</v>
      </c>
      <c r="I93" s="173">
        <v>0</v>
      </c>
      <c r="J93" s="173">
        <v>0</v>
      </c>
      <c r="K93" s="173"/>
      <c r="L93" s="173">
        <v>0</v>
      </c>
      <c r="M93" s="197" t="s">
        <v>205</v>
      </c>
      <c r="N93" s="197" t="s">
        <v>206</v>
      </c>
      <c r="O93" s="197" t="s">
        <v>207</v>
      </c>
      <c r="P93" s="197" t="s">
        <v>208</v>
      </c>
      <c r="Q93" s="197" t="s">
        <v>213</v>
      </c>
      <c r="R93" s="192" t="s">
        <v>214</v>
      </c>
      <c r="S93" s="197" t="s">
        <v>209</v>
      </c>
      <c r="T93" s="197" t="s">
        <v>210</v>
      </c>
      <c r="U93" s="192" t="s">
        <v>211</v>
      </c>
      <c r="V93" s="197" t="s">
        <v>212</v>
      </c>
    </row>
    <row r="94" spans="1:22" ht="12.75" customHeight="1">
      <c r="A94" s="175" t="s">
        <v>659</v>
      </c>
      <c r="B94" s="172" t="s">
        <v>804</v>
      </c>
      <c r="C94" s="173">
        <v>6.5</v>
      </c>
      <c r="D94" s="174">
        <v>6.5</v>
      </c>
      <c r="E94" s="173">
        <v>0</v>
      </c>
      <c r="F94" s="173">
        <v>0</v>
      </c>
      <c r="G94" s="173">
        <v>0</v>
      </c>
      <c r="H94" s="173">
        <v>0</v>
      </c>
      <c r="I94" s="173">
        <v>0</v>
      </c>
      <c r="J94" s="173">
        <v>0</v>
      </c>
      <c r="K94" s="173"/>
      <c r="L94" s="173">
        <v>0</v>
      </c>
      <c r="M94" s="192" t="s">
        <v>202</v>
      </c>
      <c r="N94" s="197" t="s">
        <v>203</v>
      </c>
      <c r="O94" s="197" t="s">
        <v>203</v>
      </c>
      <c r="P94" s="192"/>
      <c r="Q94" s="192"/>
      <c r="R94" s="192"/>
      <c r="S94" s="197" t="s">
        <v>203</v>
      </c>
      <c r="T94" s="197" t="s">
        <v>204</v>
      </c>
      <c r="U94" s="192"/>
      <c r="V94" s="192"/>
    </row>
    <row r="95" spans="1:22" ht="12.75" customHeight="1">
      <c r="A95" s="175" t="s">
        <v>659</v>
      </c>
      <c r="B95" s="172" t="s">
        <v>807</v>
      </c>
      <c r="C95" s="173">
        <v>48.92</v>
      </c>
      <c r="D95" s="174">
        <v>48.92</v>
      </c>
      <c r="E95" s="173">
        <v>0</v>
      </c>
      <c r="F95" s="173">
        <v>0</v>
      </c>
      <c r="G95" s="173">
        <v>0</v>
      </c>
      <c r="H95" s="173">
        <v>0</v>
      </c>
      <c r="I95" s="173">
        <v>0</v>
      </c>
      <c r="J95" s="173">
        <v>0</v>
      </c>
      <c r="K95" s="173"/>
      <c r="L95" s="173">
        <v>0</v>
      </c>
      <c r="M95" s="192" t="s">
        <v>198</v>
      </c>
      <c r="N95" s="192" t="s">
        <v>199</v>
      </c>
      <c r="O95" s="192" t="s">
        <v>200</v>
      </c>
      <c r="P95" s="192"/>
      <c r="Q95" s="192"/>
      <c r="R95" s="192"/>
      <c r="S95" s="192" t="s">
        <v>201</v>
      </c>
      <c r="T95" s="192"/>
      <c r="U95" s="192"/>
      <c r="V95" s="192"/>
    </row>
    <row r="96" spans="1:22" ht="12.75" customHeight="1">
      <c r="A96" s="172" t="s">
        <v>626</v>
      </c>
      <c r="B96"/>
      <c r="C96" s="173">
        <v>48.5</v>
      </c>
      <c r="D96" s="174">
        <v>48.5</v>
      </c>
      <c r="E96" s="173">
        <v>0</v>
      </c>
      <c r="F96" s="173">
        <v>0</v>
      </c>
      <c r="G96" s="173">
        <v>0</v>
      </c>
      <c r="H96" s="173">
        <v>0</v>
      </c>
      <c r="I96" s="173">
        <v>0</v>
      </c>
      <c r="J96" s="173">
        <v>0</v>
      </c>
      <c r="K96" s="173"/>
      <c r="L96" s="173">
        <v>0</v>
      </c>
      <c r="M96" s="192"/>
      <c r="N96" s="192"/>
      <c r="O96" s="192"/>
      <c r="P96" s="192"/>
      <c r="Q96" s="192"/>
      <c r="R96" s="192"/>
      <c r="S96" s="192"/>
      <c r="T96" s="192"/>
      <c r="U96" s="192"/>
      <c r="V96" s="192"/>
    </row>
    <row r="97" spans="1:22" ht="12.75" customHeight="1">
      <c r="A97" s="175" t="s">
        <v>659</v>
      </c>
      <c r="B97" s="172" t="s">
        <v>809</v>
      </c>
      <c r="C97" s="173">
        <v>6.5</v>
      </c>
      <c r="D97" s="174">
        <v>6.5</v>
      </c>
      <c r="E97" s="173">
        <v>0</v>
      </c>
      <c r="F97" s="173">
        <v>0</v>
      </c>
      <c r="G97" s="173">
        <v>0</v>
      </c>
      <c r="H97" s="173">
        <v>0</v>
      </c>
      <c r="I97" s="173">
        <v>0</v>
      </c>
      <c r="J97" s="173">
        <v>0</v>
      </c>
      <c r="K97" s="173"/>
      <c r="L97" s="173">
        <v>0</v>
      </c>
      <c r="M97" s="192" t="s">
        <v>252</v>
      </c>
      <c r="N97" s="192" t="s">
        <v>253</v>
      </c>
      <c r="O97" s="192" t="s">
        <v>254</v>
      </c>
      <c r="P97" s="192" t="s">
        <v>255</v>
      </c>
      <c r="Q97" s="192" t="s">
        <v>256</v>
      </c>
      <c r="R97" s="192" t="s">
        <v>257</v>
      </c>
      <c r="S97" s="192" t="s">
        <v>258</v>
      </c>
      <c r="T97" s="192" t="s">
        <v>259</v>
      </c>
      <c r="U97" s="192" t="s">
        <v>260</v>
      </c>
      <c r="V97" s="192" t="s">
        <v>261</v>
      </c>
    </row>
    <row r="98" spans="1:22" ht="12.75" customHeight="1">
      <c r="A98" s="175" t="s">
        <v>659</v>
      </c>
      <c r="B98" s="172" t="s">
        <v>811</v>
      </c>
      <c r="C98" s="173">
        <v>2</v>
      </c>
      <c r="D98" s="174">
        <v>2</v>
      </c>
      <c r="E98" s="173">
        <v>0</v>
      </c>
      <c r="F98" s="173">
        <v>0</v>
      </c>
      <c r="G98" s="173">
        <v>0</v>
      </c>
      <c r="H98" s="173">
        <v>0</v>
      </c>
      <c r="I98" s="173">
        <v>0</v>
      </c>
      <c r="J98" s="173">
        <v>0</v>
      </c>
      <c r="K98" s="173"/>
      <c r="L98" s="173">
        <v>0</v>
      </c>
      <c r="M98" s="192" t="s">
        <v>244</v>
      </c>
      <c r="N98" s="192" t="s">
        <v>245</v>
      </c>
      <c r="O98" s="192" t="s">
        <v>246</v>
      </c>
      <c r="P98" s="197" t="s">
        <v>247</v>
      </c>
      <c r="Q98" s="192" t="s">
        <v>248</v>
      </c>
      <c r="R98" s="192"/>
      <c r="S98" s="197" t="s">
        <v>249</v>
      </c>
      <c r="T98" s="192" t="s">
        <v>250</v>
      </c>
      <c r="U98" s="192" t="s">
        <v>251</v>
      </c>
      <c r="V98" s="192"/>
    </row>
    <row r="99" spans="1:22" ht="12.75" customHeight="1">
      <c r="A99" s="175" t="s">
        <v>659</v>
      </c>
      <c r="B99" s="172" t="s">
        <v>813</v>
      </c>
      <c r="C99" s="173">
        <v>10</v>
      </c>
      <c r="D99" s="174">
        <v>10</v>
      </c>
      <c r="E99" s="173">
        <v>0</v>
      </c>
      <c r="F99" s="173">
        <v>0</v>
      </c>
      <c r="G99" s="173">
        <v>0</v>
      </c>
      <c r="H99" s="173">
        <v>0</v>
      </c>
      <c r="I99" s="173">
        <v>0</v>
      </c>
      <c r="J99" s="173">
        <v>0</v>
      </c>
      <c r="K99" s="173"/>
      <c r="L99" s="173">
        <v>0</v>
      </c>
      <c r="M99" s="192" t="s">
        <v>234</v>
      </c>
      <c r="N99" s="192" t="s">
        <v>235</v>
      </c>
      <c r="O99" s="192" t="s">
        <v>236</v>
      </c>
      <c r="P99" s="192" t="s">
        <v>237</v>
      </c>
      <c r="Q99" s="192" t="s">
        <v>238</v>
      </c>
      <c r="R99" s="192" t="s">
        <v>239</v>
      </c>
      <c r="S99" s="192" t="s">
        <v>240</v>
      </c>
      <c r="T99" s="192" t="s">
        <v>241</v>
      </c>
      <c r="U99" s="192" t="s">
        <v>242</v>
      </c>
      <c r="V99" s="192" t="s">
        <v>243</v>
      </c>
    </row>
    <row r="100" spans="1:22" ht="12.75" customHeight="1">
      <c r="A100" s="175" t="s">
        <v>659</v>
      </c>
      <c r="B100" s="172" t="s">
        <v>815</v>
      </c>
      <c r="C100" s="173">
        <v>12</v>
      </c>
      <c r="D100" s="174">
        <v>12</v>
      </c>
      <c r="E100" s="173">
        <v>0</v>
      </c>
      <c r="F100" s="173">
        <v>0</v>
      </c>
      <c r="G100" s="173">
        <v>0</v>
      </c>
      <c r="H100" s="173">
        <v>0</v>
      </c>
      <c r="I100" s="173">
        <v>0</v>
      </c>
      <c r="J100" s="173">
        <v>0</v>
      </c>
      <c r="K100" s="173"/>
      <c r="L100" s="173">
        <v>0</v>
      </c>
      <c r="M100" s="192" t="s">
        <v>272</v>
      </c>
      <c r="N100" s="192" t="s">
        <v>273</v>
      </c>
      <c r="O100" s="192" t="s">
        <v>274</v>
      </c>
      <c r="P100" s="192" t="s">
        <v>275</v>
      </c>
      <c r="Q100" s="192" t="s">
        <v>276</v>
      </c>
      <c r="R100" s="192" t="s">
        <v>277</v>
      </c>
      <c r="S100" s="192" t="s">
        <v>278</v>
      </c>
      <c r="T100" s="192" t="s">
        <v>279</v>
      </c>
      <c r="U100" s="192" t="s">
        <v>280</v>
      </c>
      <c r="V100" s="192" t="s">
        <v>281</v>
      </c>
    </row>
    <row r="101" spans="1:22" ht="12.75" customHeight="1">
      <c r="A101" s="175" t="s">
        <v>659</v>
      </c>
      <c r="B101" s="172" t="s">
        <v>817</v>
      </c>
      <c r="C101" s="173">
        <v>3</v>
      </c>
      <c r="D101" s="174">
        <v>3</v>
      </c>
      <c r="E101" s="173">
        <v>0</v>
      </c>
      <c r="F101" s="173">
        <v>0</v>
      </c>
      <c r="G101" s="173">
        <v>0</v>
      </c>
      <c r="H101" s="173">
        <v>0</v>
      </c>
      <c r="I101" s="173">
        <v>0</v>
      </c>
      <c r="J101" s="173">
        <v>0</v>
      </c>
      <c r="K101" s="173"/>
      <c r="L101" s="173">
        <v>0</v>
      </c>
      <c r="M101" s="192" t="s">
        <v>262</v>
      </c>
      <c r="N101" s="192" t="s">
        <v>263</v>
      </c>
      <c r="O101" s="192" t="s">
        <v>264</v>
      </c>
      <c r="P101" s="192" t="s">
        <v>265</v>
      </c>
      <c r="Q101" s="192" t="s">
        <v>266</v>
      </c>
      <c r="R101" s="192" t="s">
        <v>267</v>
      </c>
      <c r="S101" s="192" t="s">
        <v>268</v>
      </c>
      <c r="T101" s="192" t="s">
        <v>269</v>
      </c>
      <c r="U101" s="192" t="s">
        <v>270</v>
      </c>
      <c r="V101" s="192" t="s">
        <v>271</v>
      </c>
    </row>
    <row r="102" spans="1:22" ht="12.75" customHeight="1">
      <c r="A102" s="175" t="s">
        <v>659</v>
      </c>
      <c r="B102" s="172" t="s">
        <v>819</v>
      </c>
      <c r="C102" s="173">
        <v>5</v>
      </c>
      <c r="D102" s="174">
        <v>5</v>
      </c>
      <c r="E102" s="173">
        <v>0</v>
      </c>
      <c r="F102" s="173">
        <v>0</v>
      </c>
      <c r="G102" s="173">
        <v>0</v>
      </c>
      <c r="H102" s="173">
        <v>0</v>
      </c>
      <c r="I102" s="173">
        <v>0</v>
      </c>
      <c r="J102" s="173">
        <v>0</v>
      </c>
      <c r="K102" s="173"/>
      <c r="L102" s="173">
        <v>0</v>
      </c>
      <c r="M102" s="192" t="s">
        <v>282</v>
      </c>
      <c r="N102" s="192" t="s">
        <v>283</v>
      </c>
      <c r="O102" s="192" t="s">
        <v>284</v>
      </c>
      <c r="P102" s="192" t="s">
        <v>285</v>
      </c>
      <c r="Q102" s="192" t="s">
        <v>286</v>
      </c>
      <c r="R102" s="192" t="s">
        <v>287</v>
      </c>
      <c r="S102" s="197" t="s">
        <v>288</v>
      </c>
      <c r="T102" s="192" t="s">
        <v>289</v>
      </c>
      <c r="U102" s="205" t="s">
        <v>290</v>
      </c>
      <c r="V102" s="192" t="s">
        <v>291</v>
      </c>
    </row>
    <row r="103" spans="1:22" ht="12.75" customHeight="1">
      <c r="A103" s="175" t="s">
        <v>659</v>
      </c>
      <c r="B103" s="172" t="s">
        <v>821</v>
      </c>
      <c r="C103" s="173">
        <v>8.8</v>
      </c>
      <c r="D103" s="174">
        <v>8.8</v>
      </c>
      <c r="E103" s="173">
        <v>0</v>
      </c>
      <c r="F103" s="173">
        <v>0</v>
      </c>
      <c r="G103" s="173">
        <v>0</v>
      </c>
      <c r="H103" s="173">
        <v>0</v>
      </c>
      <c r="I103" s="173">
        <v>0</v>
      </c>
      <c r="J103" s="173">
        <v>0</v>
      </c>
      <c r="K103" s="173"/>
      <c r="L103" s="173">
        <v>0</v>
      </c>
      <c r="M103" s="192" t="s">
        <v>292</v>
      </c>
      <c r="N103" s="192" t="s">
        <v>293</v>
      </c>
      <c r="O103" s="197" t="s">
        <v>294</v>
      </c>
      <c r="P103" s="192" t="s">
        <v>295</v>
      </c>
      <c r="Q103" s="192" t="s">
        <v>296</v>
      </c>
      <c r="R103" s="192" t="s">
        <v>297</v>
      </c>
      <c r="S103" s="192" t="s">
        <v>298</v>
      </c>
      <c r="T103" s="192" t="s">
        <v>299</v>
      </c>
      <c r="U103" s="192" t="s">
        <v>300</v>
      </c>
      <c r="V103" s="192" t="s">
        <v>301</v>
      </c>
    </row>
    <row r="104" spans="1:22" ht="12.75" customHeight="1">
      <c r="A104" s="175" t="s">
        <v>659</v>
      </c>
      <c r="B104" s="172" t="s">
        <v>700</v>
      </c>
      <c r="C104" s="173">
        <v>1.2</v>
      </c>
      <c r="D104" s="174">
        <v>1.2</v>
      </c>
      <c r="E104" s="173">
        <v>0</v>
      </c>
      <c r="F104" s="173">
        <v>0</v>
      </c>
      <c r="G104" s="173">
        <v>0</v>
      </c>
      <c r="H104" s="173">
        <v>0</v>
      </c>
      <c r="I104" s="173">
        <v>0</v>
      </c>
      <c r="J104" s="173">
        <v>0</v>
      </c>
      <c r="K104" s="173"/>
      <c r="L104" s="173">
        <v>0</v>
      </c>
      <c r="M104" s="192" t="s">
        <v>41</v>
      </c>
      <c r="N104" s="192" t="s">
        <v>51</v>
      </c>
      <c r="O104" s="192" t="s">
        <v>41</v>
      </c>
      <c r="P104" s="192"/>
      <c r="Q104" s="192"/>
      <c r="R104" s="192"/>
      <c r="S104" s="192" t="s">
        <v>40</v>
      </c>
      <c r="T104" s="192"/>
      <c r="U104" s="192"/>
      <c r="V104" s="192"/>
    </row>
    <row r="105" spans="1:22" ht="12.75" customHeight="1">
      <c r="A105" s="172" t="s">
        <v>627</v>
      </c>
      <c r="B105"/>
      <c r="C105" s="173">
        <v>56</v>
      </c>
      <c r="D105" s="174">
        <v>56</v>
      </c>
      <c r="E105" s="173">
        <v>0</v>
      </c>
      <c r="F105" s="173">
        <v>0</v>
      </c>
      <c r="G105" s="173">
        <v>0</v>
      </c>
      <c r="H105" s="173">
        <v>0</v>
      </c>
      <c r="I105" s="173">
        <v>0</v>
      </c>
      <c r="J105" s="173">
        <v>0</v>
      </c>
      <c r="K105" s="173"/>
      <c r="L105" s="173">
        <v>0</v>
      </c>
      <c r="M105" s="192"/>
      <c r="N105" s="192"/>
      <c r="O105" s="192"/>
      <c r="P105" s="192"/>
      <c r="Q105" s="192"/>
      <c r="R105" s="192"/>
      <c r="S105" s="192"/>
      <c r="T105" s="192"/>
      <c r="U105" s="192"/>
      <c r="V105" s="192"/>
    </row>
    <row r="106" spans="1:22" ht="12.75" customHeight="1">
      <c r="A106" s="175" t="s">
        <v>659</v>
      </c>
      <c r="B106" s="172" t="s">
        <v>824</v>
      </c>
      <c r="C106" s="173">
        <v>40</v>
      </c>
      <c r="D106" s="174">
        <v>40</v>
      </c>
      <c r="E106" s="173">
        <v>0</v>
      </c>
      <c r="F106" s="173">
        <v>0</v>
      </c>
      <c r="G106" s="173">
        <v>0</v>
      </c>
      <c r="H106" s="173">
        <v>0</v>
      </c>
      <c r="I106" s="173">
        <v>0</v>
      </c>
      <c r="J106" s="173">
        <v>0</v>
      </c>
      <c r="K106" s="173"/>
      <c r="L106" s="173">
        <v>0</v>
      </c>
      <c r="M106" s="192" t="s">
        <v>230</v>
      </c>
      <c r="N106" s="192" t="s">
        <v>231</v>
      </c>
      <c r="O106" s="192" t="s">
        <v>232</v>
      </c>
      <c r="P106" s="192"/>
      <c r="Q106" s="192"/>
      <c r="R106" s="192"/>
      <c r="S106" s="192" t="s">
        <v>233</v>
      </c>
      <c r="T106" s="192"/>
      <c r="U106" s="192"/>
      <c r="V106" s="192"/>
    </row>
    <row r="107" spans="1:22" ht="12.75" customHeight="1">
      <c r="A107" s="175" t="s">
        <v>659</v>
      </c>
      <c r="B107" s="172" t="s">
        <v>826</v>
      </c>
      <c r="C107" s="173">
        <v>10</v>
      </c>
      <c r="D107" s="174">
        <v>10</v>
      </c>
      <c r="E107" s="173">
        <v>0</v>
      </c>
      <c r="F107" s="173">
        <v>0</v>
      </c>
      <c r="G107" s="173">
        <v>0</v>
      </c>
      <c r="H107" s="173">
        <v>0</v>
      </c>
      <c r="I107" s="173">
        <v>0</v>
      </c>
      <c r="J107" s="173">
        <v>0</v>
      </c>
      <c r="K107" s="173"/>
      <c r="L107" s="173">
        <v>0</v>
      </c>
      <c r="M107" s="192" t="s">
        <v>223</v>
      </c>
      <c r="N107" s="192" t="s">
        <v>227</v>
      </c>
      <c r="O107" s="192" t="s">
        <v>228</v>
      </c>
      <c r="P107" s="192"/>
      <c r="Q107" s="192"/>
      <c r="R107" s="192"/>
      <c r="S107" s="192" t="s">
        <v>229</v>
      </c>
      <c r="T107" s="192"/>
      <c r="U107" s="192"/>
      <c r="V107" s="192"/>
    </row>
    <row r="108" spans="1:22" ht="12.75" customHeight="1">
      <c r="A108" s="175" t="s">
        <v>659</v>
      </c>
      <c r="B108" s="172" t="s">
        <v>828</v>
      </c>
      <c r="C108" s="173">
        <v>6</v>
      </c>
      <c r="D108" s="174">
        <v>6</v>
      </c>
      <c r="E108" s="173">
        <v>0</v>
      </c>
      <c r="F108" s="173">
        <v>0</v>
      </c>
      <c r="G108" s="173">
        <v>0</v>
      </c>
      <c r="H108" s="173">
        <v>0</v>
      </c>
      <c r="I108" s="173">
        <v>0</v>
      </c>
      <c r="J108" s="173">
        <v>0</v>
      </c>
      <c r="K108" s="173"/>
      <c r="L108" s="173">
        <v>0</v>
      </c>
      <c r="M108" s="192" t="s">
        <v>223</v>
      </c>
      <c r="N108" s="192" t="s">
        <v>224</v>
      </c>
      <c r="O108" s="192" t="s">
        <v>225</v>
      </c>
      <c r="P108" s="192"/>
      <c r="Q108" s="192"/>
      <c r="R108" s="192"/>
      <c r="S108" s="192" t="s">
        <v>226</v>
      </c>
      <c r="T108" s="192"/>
      <c r="U108" s="192"/>
      <c r="V108" s="192"/>
    </row>
  </sheetData>
  <sheetProtection/>
  <mergeCells count="23">
    <mergeCell ref="S5:S6"/>
    <mergeCell ref="L5:L6"/>
    <mergeCell ref="M4:M6"/>
    <mergeCell ref="H5:H6"/>
    <mergeCell ref="I5:I6"/>
    <mergeCell ref="T5:T6"/>
    <mergeCell ref="S4:V4"/>
    <mergeCell ref="D5:E5"/>
    <mergeCell ref="U5:U6"/>
    <mergeCell ref="V5:V6"/>
    <mergeCell ref="O5:O6"/>
    <mergeCell ref="P5:P6"/>
    <mergeCell ref="R5:R6"/>
    <mergeCell ref="A4:A6"/>
    <mergeCell ref="B4:B6"/>
    <mergeCell ref="C5:C6"/>
    <mergeCell ref="F5:F6"/>
    <mergeCell ref="G5:G6"/>
    <mergeCell ref="Q5:Q6"/>
    <mergeCell ref="O4:R4"/>
    <mergeCell ref="N4:N6"/>
    <mergeCell ref="C4:L4"/>
    <mergeCell ref="J5:K5"/>
  </mergeCells>
  <printOptions horizontalCentered="1" verticalCentered="1"/>
  <pageMargins left="0" right="0" top="0" bottom="0" header="0.51" footer="0.51"/>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2018-01-26T05:37:19Z</cp:lastPrinted>
  <dcterms:created xsi:type="dcterms:W3CDTF">2017-01-26T02:06:17Z</dcterms:created>
  <dcterms:modified xsi:type="dcterms:W3CDTF">2018-02-11T02:18:01Z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